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Competitiva" sheetId="1" r:id="rId1"/>
    <sheet name="Class. Completa" sheetId="2" r:id="rId2"/>
    <sheet name="Prestazione Personale" sheetId="3" r:id="rId3"/>
  </sheets>
  <externalReferences>
    <externalReference r:id="rId6"/>
    <externalReference r:id="rId7"/>
  </externalReferences>
  <definedNames>
    <definedName name="_xlnm._FilterDatabase" localSheetId="1" hidden="1">'Class. Completa'!$A$3:$H$917</definedName>
    <definedName name="_xlnm._FilterDatabase" localSheetId="0" hidden="1">'Competitiva'!$A$2:$K$883</definedName>
    <definedName name="_xlnm.Print_Area" localSheetId="2">'Prestazione Personale'!$C$2:$D$21</definedName>
    <definedName name="Iscritti" localSheetId="2">'[2]Iscritti'!$A$3:$L$1002</definedName>
    <definedName name="Iscritti">'[1]Iscritti'!$A$3:$T$1002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<sst xmlns="http://schemas.openxmlformats.org/spreadsheetml/2006/main" count="4511" uniqueCount="922">
  <si>
    <t>Pos.</t>
  </si>
  <si>
    <t>Sex</t>
  </si>
  <si>
    <t>Società</t>
  </si>
  <si>
    <t>Anno</t>
  </si>
  <si>
    <t>Tempo</t>
  </si>
  <si>
    <t>Categoria</t>
  </si>
  <si>
    <t>Cognome e Nome</t>
  </si>
  <si>
    <t>Num.</t>
  </si>
  <si>
    <t>Inserire il numero di pettorale:</t>
  </si>
  <si>
    <t>Sesso</t>
  </si>
  <si>
    <t>Ordine di arrivo</t>
  </si>
  <si>
    <t>Posizione M/F</t>
  </si>
  <si>
    <t>Ordine Arrivo</t>
  </si>
  <si>
    <t>Velocità Km/h</t>
  </si>
  <si>
    <t>Velocità min/Km</t>
  </si>
  <si>
    <t xml:space="preserve">Km. </t>
  </si>
  <si>
    <t>SE(VAL.NON.DISP(CERCA.VERT(E1;Competitiva!B3:AG1002;12;FALSO))=VERO;"";(CERCA.VERT(E1;Competitiva!B3:AG1002;12;FALSO))&amp;SE($D$9="maschile";" °";" ª"))</t>
  </si>
  <si>
    <t>SE(VAL.NON.DISP(CERCA.VERT(E1;Competitiva!B3:AG1002;11;FALSO))=VERO;"";(CERCA.VERT(E1;Competitiva!B3:AG1002;11;FALSO)))</t>
  </si>
  <si>
    <t>SE(VAL.NON.DISP(CERCA.VERT(E1;Competitiva!B3:AG1002;14;FALSO))=VERO;"";(CERCA.VERT(E1;Competitiva!B3:AG1002;14;FALSO))&amp;SE($D$9="maschile";" °";" ª"))</t>
  </si>
  <si>
    <t>SE(VAL.NON.DISP(CERCA.VERT(E1;Competitiva!B3:AG1002;16;FALSO))=VERO;"";(CERCA.VERT(E1;Competitiva!B3:AG1002;16;FALSO))&amp;SE($D$9="maschile";" °";" ª"))</t>
  </si>
  <si>
    <t>Pos. Cat.</t>
  </si>
  <si>
    <t>Vivicittà</t>
  </si>
  <si>
    <t>Siena</t>
  </si>
  <si>
    <t>Musardo Stefano</t>
  </si>
  <si>
    <t>M</t>
  </si>
  <si>
    <t>A.S.D. Team Marathon Bike</t>
  </si>
  <si>
    <t>Niola Attilio</t>
  </si>
  <si>
    <t>A.S.D. Pol. Chianciano</t>
  </si>
  <si>
    <t>Paganelli Matteo</t>
  </si>
  <si>
    <t>Rotelli Marco</t>
  </si>
  <si>
    <t>YMCA Runners Grosseto</t>
  </si>
  <si>
    <t>Monaci Alessandro</t>
  </si>
  <si>
    <t>S.S.D.S. Mens Sana in Corpore Sano</t>
  </si>
  <si>
    <t>Valentini Giacomo</t>
  </si>
  <si>
    <t>Sbordone Francesco</t>
  </si>
  <si>
    <t>ASD 4° Stormo</t>
  </si>
  <si>
    <t>Franch Ciro</t>
  </si>
  <si>
    <t>A.S.D. G. Pod.  R. Valenti</t>
  </si>
  <si>
    <t>Carretti David</t>
  </si>
  <si>
    <t>Atl. Castello</t>
  </si>
  <si>
    <t>La Cava Alessandro</t>
  </si>
  <si>
    <t>A.S.D. Il Gregge Ribelle</t>
  </si>
  <si>
    <t>Ciambriello Giovanni</t>
  </si>
  <si>
    <t>Tondini Claudio</t>
  </si>
  <si>
    <t>UISP Grosseto</t>
  </si>
  <si>
    <t>Peparini Andrea</t>
  </si>
  <si>
    <t>Carlini Stefano</t>
  </si>
  <si>
    <t>Pillitteri Fabio</t>
  </si>
  <si>
    <t>Rosi Luca</t>
  </si>
  <si>
    <t>A.S.D. La Chianina</t>
  </si>
  <si>
    <t>Carpino Angela</t>
  </si>
  <si>
    <t>F</t>
  </si>
  <si>
    <t>Santucci Marco</t>
  </si>
  <si>
    <t>Frullanti Cesare</t>
  </si>
  <si>
    <t>Burroni Giovanni</t>
  </si>
  <si>
    <t>A.S.D. S.P. Torre del Mangia</t>
  </si>
  <si>
    <t>Ferro Diego</t>
  </si>
  <si>
    <t>A.S.D. G.S. Cappuccini 1972</t>
  </si>
  <si>
    <t>Gravina Sebastiano</t>
  </si>
  <si>
    <t>Michelagnoli Giuseppe</t>
  </si>
  <si>
    <t>Ass.Polisportiva Dil.S.Gimignano</t>
  </si>
  <si>
    <t>Meucci Luciano</t>
  </si>
  <si>
    <t>Atletica Signa A.S.D.</t>
  </si>
  <si>
    <t>Ischi Paolo</t>
  </si>
  <si>
    <t>Periccioli Federico</t>
  </si>
  <si>
    <t>Polisportiva Volte Basse ASD</t>
  </si>
  <si>
    <t>Regina Francesco</t>
  </si>
  <si>
    <t>A.S.D. Sienarunners</t>
  </si>
  <si>
    <t>Brogi Fabio</t>
  </si>
  <si>
    <t>Falchi Vieri</t>
  </si>
  <si>
    <t>Menegon Michela</t>
  </si>
  <si>
    <t>Mattei David</t>
  </si>
  <si>
    <t>Pol.Olimpia</t>
  </si>
  <si>
    <t>Ciofi Massimo</t>
  </si>
  <si>
    <t>Marconi Francesco</t>
  </si>
  <si>
    <t>Cral Montepaschi</t>
  </si>
  <si>
    <t>Del Colombo Nicola</t>
  </si>
  <si>
    <t>Pieri Carlo</t>
  </si>
  <si>
    <t>U.P. Tavarnelle - La Rampa</t>
  </si>
  <si>
    <t>Nutarelli Luciano</t>
  </si>
  <si>
    <t>A.S.D. Atletica Sinalunga</t>
  </si>
  <si>
    <t>Perugini Marco</t>
  </si>
  <si>
    <t>Polloni Marco</t>
  </si>
  <si>
    <t>Canapini Giovanni</t>
  </si>
  <si>
    <t>Becatti  Stefano</t>
  </si>
  <si>
    <t>Poggialini Stefano</t>
  </si>
  <si>
    <t>Volpi Roberto</t>
  </si>
  <si>
    <t>Giorgetti Guido</t>
  </si>
  <si>
    <t>Rocchi Alessandro</t>
  </si>
  <si>
    <t>Brandini Mirko</t>
  </si>
  <si>
    <t>Calussi Massimiliano</t>
  </si>
  <si>
    <t>Mencacci Gianni</t>
  </si>
  <si>
    <t>Guasparri Ilaria</t>
  </si>
  <si>
    <t>Chiezzi Alessandro</t>
  </si>
  <si>
    <t>Giannitti Pietro</t>
  </si>
  <si>
    <t>Caroni Roberto</t>
  </si>
  <si>
    <t>Palestra The Best Body</t>
  </si>
  <si>
    <t>Gazzei Marco</t>
  </si>
  <si>
    <t>Betti Michele</t>
  </si>
  <si>
    <t>Rossini Gianfranco</t>
  </si>
  <si>
    <t>C.D.P. - T&amp;RB GROUP Perugia</t>
  </si>
  <si>
    <t>Bani Federico</t>
  </si>
  <si>
    <t>Capolingua Giuseppe</t>
  </si>
  <si>
    <t>Busciolano Sandro</t>
  </si>
  <si>
    <t>Fanteria Raffaello</t>
  </si>
  <si>
    <t>A.S.D. Trisport Costa d'Argento</t>
  </si>
  <si>
    <t>Nottolini Claudio</t>
  </si>
  <si>
    <t>Pol. UISP Abbadia S.Salvatore asd</t>
  </si>
  <si>
    <t>Municchi Marcella</t>
  </si>
  <si>
    <t>Cucco Roberto</t>
  </si>
  <si>
    <t>Knapp Sutton</t>
  </si>
  <si>
    <t>USA</t>
  </si>
  <si>
    <t>Mechi Antonio</t>
  </si>
  <si>
    <t>Carbonari Franco</t>
  </si>
  <si>
    <t>Ciacci Davide</t>
  </si>
  <si>
    <t>Grandassi Mauro</t>
  </si>
  <si>
    <t>ASD. Atletica il Colle</t>
  </si>
  <si>
    <t>Palmieri Fabio</t>
  </si>
  <si>
    <t>Magionami Davide</t>
  </si>
  <si>
    <t>Serluca Andrea</t>
  </si>
  <si>
    <t>Cioli Roberto</t>
  </si>
  <si>
    <t>Gamberucci Davide</t>
  </si>
  <si>
    <t>G.S. Polizia di Stato</t>
  </si>
  <si>
    <t>Moraschini Luca</t>
  </si>
  <si>
    <t>Paciotti Giacomo</t>
  </si>
  <si>
    <t>Merola Maria</t>
  </si>
  <si>
    <t>Carlucci Giacomo</t>
  </si>
  <si>
    <t>Brocchi Tommaso</t>
  </si>
  <si>
    <t>Provvedi Stefano</t>
  </si>
  <si>
    <t>Brogioni Paolo</t>
  </si>
  <si>
    <t>Nofroni Massimiliano</t>
  </si>
  <si>
    <t>Fabbri Andrea</t>
  </si>
  <si>
    <t>Guercini Bruno</t>
  </si>
  <si>
    <t>Mannini Andrea</t>
  </si>
  <si>
    <t>A.S.D. Aurora Arci Ravacciano 1948</t>
  </si>
  <si>
    <t>Sangermano Angelo</t>
  </si>
  <si>
    <t xml:space="preserve">Sassi Antonella </t>
  </si>
  <si>
    <t>Rossi Giacomo</t>
  </si>
  <si>
    <t>Gruppo Pod. I Risorti Buonconvento A.S.D</t>
  </si>
  <si>
    <t>Nava Pietro</t>
  </si>
  <si>
    <t>Ciacci Michele</t>
  </si>
  <si>
    <t>Casula Luigi</t>
  </si>
  <si>
    <t>A.S.D. G.S. Bellavista</t>
  </si>
  <si>
    <t>Caldesi Fulvio</t>
  </si>
  <si>
    <t>Di Lascio Antonio</t>
  </si>
  <si>
    <t>Libero</t>
  </si>
  <si>
    <t>Mulinacci Pietro</t>
  </si>
  <si>
    <t>Bozzi Gianni</t>
  </si>
  <si>
    <t>Soc. del Nicchio "La Pania"</t>
  </si>
  <si>
    <t>Scopelliti Tania</t>
  </si>
  <si>
    <t>Capasso Antonio</t>
  </si>
  <si>
    <t>Draoli Maria Cristina</t>
  </si>
  <si>
    <t xml:space="preserve">G.S. Assisi Runners </t>
  </si>
  <si>
    <t>Cencini Andrea</t>
  </si>
  <si>
    <t>Celati Andrea</t>
  </si>
  <si>
    <t>Sanna Coccone Salvatore</t>
  </si>
  <si>
    <t>Tanzini Silvano</t>
  </si>
  <si>
    <t>Attempati Andrea</t>
  </si>
  <si>
    <t>Mancini Michele</t>
  </si>
  <si>
    <t>Patronelli Dario</t>
  </si>
  <si>
    <t>Poggi Pietro</t>
  </si>
  <si>
    <t>Pancini Maria Laura</t>
  </si>
  <si>
    <t>Franceschini Mauro</t>
  </si>
  <si>
    <t>Marianelli Danilo</t>
  </si>
  <si>
    <t>Clarichetti Mauro</t>
  </si>
  <si>
    <t>Politi Mario</t>
  </si>
  <si>
    <t>Ghini Francesco</t>
  </si>
  <si>
    <t>Anselmi Simone</t>
  </si>
  <si>
    <t>Martini Marco</t>
  </si>
  <si>
    <t>Mancuso Fulvio</t>
  </si>
  <si>
    <t>Cerboneschi Paolo</t>
  </si>
  <si>
    <t>Donadio Angelo</t>
  </si>
  <si>
    <t>Mala' Stepanka</t>
  </si>
  <si>
    <t>Del Canto Attilio</t>
  </si>
  <si>
    <t>Iannuzzi Eleonora</t>
  </si>
  <si>
    <t>Mecarone Claudio</t>
  </si>
  <si>
    <t>G.S. Filippide - DLF Chiusi</t>
  </si>
  <si>
    <t>Chini Alessandro</t>
  </si>
  <si>
    <t>Forte Marco</t>
  </si>
  <si>
    <t>Trecci Federico</t>
  </si>
  <si>
    <t>Coccia Davide</t>
  </si>
  <si>
    <t>Università Siena</t>
  </si>
  <si>
    <t>Rabazzi Gianpaolo</t>
  </si>
  <si>
    <t>C.S. Poggio al Vento</t>
  </si>
  <si>
    <t>Periccioli Simone</t>
  </si>
  <si>
    <t>Mucciarini Simone</t>
  </si>
  <si>
    <t>Nanni Giulio</t>
  </si>
  <si>
    <t>Bagnai Danny</t>
  </si>
  <si>
    <t>Pierangioli Raniero</t>
  </si>
  <si>
    <t>Onori Massimo</t>
  </si>
  <si>
    <t>CRAL Whirlpool</t>
  </si>
  <si>
    <t>Gigliotti Fabrizio</t>
  </si>
  <si>
    <t>Moretti Riccardo</t>
  </si>
  <si>
    <t>Amaddii Roberto</t>
  </si>
  <si>
    <t>Nasini Enrico</t>
  </si>
  <si>
    <t>Sprugnoli Elisa</t>
  </si>
  <si>
    <t>Borgianni Simone</t>
  </si>
  <si>
    <t>Baini Alessandro</t>
  </si>
  <si>
    <t>Capolsini Daniele</t>
  </si>
  <si>
    <t>Frullanti Enzo</t>
  </si>
  <si>
    <t>Spinelli Carlo</t>
  </si>
  <si>
    <t>Arena Antonio</t>
  </si>
  <si>
    <t>Biscarini Enrico</t>
  </si>
  <si>
    <t>Garrasi Sebastiano</t>
  </si>
  <si>
    <t>Viciani Emanuele</t>
  </si>
  <si>
    <t>Palmas Andrea</t>
  </si>
  <si>
    <t>Marzoli Fulvio</t>
  </si>
  <si>
    <t>Coppola Francesco</t>
  </si>
  <si>
    <t>UISP Val di Magra</t>
  </si>
  <si>
    <t>Pellegrini Alessandro</t>
  </si>
  <si>
    <t>Giannini  Paolo</t>
  </si>
  <si>
    <t>Cinci Elena</t>
  </si>
  <si>
    <t>Bellini Alessio</t>
  </si>
  <si>
    <t>Ermini Emanuele</t>
  </si>
  <si>
    <t>Bertolini Matteo</t>
  </si>
  <si>
    <t>Corsi Filippo</t>
  </si>
  <si>
    <t>Silva Laudijane</t>
  </si>
  <si>
    <t>Panti Silviamaria</t>
  </si>
  <si>
    <t>Floriani Cinzia</t>
  </si>
  <si>
    <t>Mascetti Marco</t>
  </si>
  <si>
    <t>Pepi Luciano</t>
  </si>
  <si>
    <t>Vullo Vincenzo</t>
  </si>
  <si>
    <t>A.S.D. G.S. Monteaperti</t>
  </si>
  <si>
    <t>Anichini Fabrizio Mauro</t>
  </si>
  <si>
    <t>Sinopoli Italia</t>
  </si>
  <si>
    <t>Societa' Trieste Siena</t>
  </si>
  <si>
    <t>Gorelli Simone</t>
  </si>
  <si>
    <t>Radicchi Yuri</t>
  </si>
  <si>
    <t>Petricci Davide</t>
  </si>
  <si>
    <t>Cesaretti Erika</t>
  </si>
  <si>
    <t>Tozzi Ernesto</t>
  </si>
  <si>
    <t>Artini Ubaldo</t>
  </si>
  <si>
    <t>Cafaro Salvatore</t>
  </si>
  <si>
    <t>Torelli Simone</t>
  </si>
  <si>
    <t>Francioni Alessandro</t>
  </si>
  <si>
    <t>Fiorini Filippo</t>
  </si>
  <si>
    <t>Giomi David</t>
  </si>
  <si>
    <t>Civai Gianni</t>
  </si>
  <si>
    <t>Pintore Mariangela</t>
  </si>
  <si>
    <t>Sticchi Fabrizio</t>
  </si>
  <si>
    <t>Salvatori Eleonora</t>
  </si>
  <si>
    <t>Mucciarelli Leonello</t>
  </si>
  <si>
    <t>Pigozzo Mauro</t>
  </si>
  <si>
    <t>Marciatori Castellani</t>
  </si>
  <si>
    <t>Corsi Marco</t>
  </si>
  <si>
    <t>Carobelli Giulio</t>
  </si>
  <si>
    <t>Paniccia Filippo</t>
  </si>
  <si>
    <t>Martinelli Roberto</t>
  </si>
  <si>
    <t>Ricci Veronica</t>
  </si>
  <si>
    <t>Caoduro Enzo</t>
  </si>
  <si>
    <t>Mariottini Elisa</t>
  </si>
  <si>
    <t>Pierattelli Luigi</t>
  </si>
  <si>
    <t>Di Bisceglie Maurizio</t>
  </si>
  <si>
    <t>Gelsi Ada Lucia</t>
  </si>
  <si>
    <t>Fiorini Niccolo'</t>
  </si>
  <si>
    <t>Bartalini Simone</t>
  </si>
  <si>
    <t>Rosati Michele</t>
  </si>
  <si>
    <t>Milaneschi Daniele</t>
  </si>
  <si>
    <t>Corsi Ilaria</t>
  </si>
  <si>
    <t>Taddeucci Paolo</t>
  </si>
  <si>
    <t>Prata Federico</t>
  </si>
  <si>
    <t>Becatti Stefano</t>
  </si>
  <si>
    <t>Pagni Giuliano</t>
  </si>
  <si>
    <t>G.P.A. Libertas Siena</t>
  </si>
  <si>
    <t>Agnelli Marcello</t>
  </si>
  <si>
    <t>AVIS Zero Positivo A.P.D.</t>
  </si>
  <si>
    <t>Pini Alberto</t>
  </si>
  <si>
    <t>Nepi Massimo</t>
  </si>
  <si>
    <t>Venturi Michele</t>
  </si>
  <si>
    <t>Cesaretti Lauro</t>
  </si>
  <si>
    <t>Di Crescenzo Innocenzo</t>
  </si>
  <si>
    <t>Bonaventura Carmelo</t>
  </si>
  <si>
    <t>Mangani Paolo</t>
  </si>
  <si>
    <t>Grassi Massimo</t>
  </si>
  <si>
    <t>Palestra Equinox</t>
  </si>
  <si>
    <t>Lotti Marco</t>
  </si>
  <si>
    <t>Giordano Piero</t>
  </si>
  <si>
    <t>Aldinucci Carlo</t>
  </si>
  <si>
    <t>Marrucci Marco</t>
  </si>
  <si>
    <t>Braconi Simone</t>
  </si>
  <si>
    <t>Francini Sabrina</t>
  </si>
  <si>
    <t>Francini Sergio</t>
  </si>
  <si>
    <t>Tarli Giovanni</t>
  </si>
  <si>
    <t>Ciommo Antonella</t>
  </si>
  <si>
    <t>Stefanucci Paola</t>
  </si>
  <si>
    <t>Frascati Sara</t>
  </si>
  <si>
    <t>De Angelis Carmine</t>
  </si>
  <si>
    <t>Pod. Il Campino - Castiglion Fior.</t>
  </si>
  <si>
    <t>Pasquini Gilberto</t>
  </si>
  <si>
    <t>Passarello Francesco</t>
  </si>
  <si>
    <t>Pellegrini Gianni</t>
  </si>
  <si>
    <t>Trovato Emanuele</t>
  </si>
  <si>
    <t>Cetoloni Francesco</t>
  </si>
  <si>
    <t>Marzucchi Silvia</t>
  </si>
  <si>
    <t>Stefanucci Carlo</t>
  </si>
  <si>
    <t>Campetella Alessio</t>
  </si>
  <si>
    <t>Giannini Paolo</t>
  </si>
  <si>
    <t>Nardelli Vinicio</t>
  </si>
  <si>
    <t>Bomba Luigi</t>
  </si>
  <si>
    <t>Bianciardi Ranieri</t>
  </si>
  <si>
    <t>Regoli David</t>
  </si>
  <si>
    <t>Cao Armilas Jesu'S</t>
  </si>
  <si>
    <t>GRUMBE Spagna</t>
  </si>
  <si>
    <t>Bonsanti Giovanni</t>
  </si>
  <si>
    <t>G.P. D.M. Lecce</t>
  </si>
  <si>
    <t>Belsanti Francesco</t>
  </si>
  <si>
    <t>Vannini Giuseppe</t>
  </si>
  <si>
    <t>Lodovichi Franco</t>
  </si>
  <si>
    <t>Lerose Rocco</t>
  </si>
  <si>
    <t>Vannuccini Carlo</t>
  </si>
  <si>
    <t>Tozzi Gianluca</t>
  </si>
  <si>
    <t>Fusi Mauro</t>
  </si>
  <si>
    <t>Alessandri Salvatore</t>
  </si>
  <si>
    <t xml:space="preserve">Briganti Alessandro       </t>
  </si>
  <si>
    <t>Cordone Riccardo</t>
  </si>
  <si>
    <t>Cioli Katia</t>
  </si>
  <si>
    <t>Guerri Lorenzo</t>
  </si>
  <si>
    <t>Podisti Ponteaegolesi</t>
  </si>
  <si>
    <t>Giusti Agnese</t>
  </si>
  <si>
    <t>Porri Roberta</t>
  </si>
  <si>
    <t>Zanchi Cinzia</t>
  </si>
  <si>
    <t>Calandra Vincenzo</t>
  </si>
  <si>
    <t>Fabbri Francesco</t>
  </si>
  <si>
    <t>Fattorini Silvio</t>
  </si>
  <si>
    <t>Cresti Simone</t>
  </si>
  <si>
    <t>Di Clemente Marco</t>
  </si>
  <si>
    <t>Rusci Sergio</t>
  </si>
  <si>
    <t>Farnetani Livio</t>
  </si>
  <si>
    <t>Biccicca Stefano</t>
  </si>
  <si>
    <t>Pampaloni Barbara</t>
  </si>
  <si>
    <t>Del Vespa Anna</t>
  </si>
  <si>
    <t>Signorini Massimo</t>
  </si>
  <si>
    <t>Tilli Francesca</t>
  </si>
  <si>
    <t>Burroni Luca</t>
  </si>
  <si>
    <t>Calzoni Simona</t>
  </si>
  <si>
    <t>Bigliazzi Paola</t>
  </si>
  <si>
    <t>Tassini Alice</t>
  </si>
  <si>
    <t>ASD Le Calcinaie</t>
  </si>
  <si>
    <t>Mazzechi Vinicio</t>
  </si>
  <si>
    <t>Ugolini Andrea</t>
  </si>
  <si>
    <t>Pallini Andrea</t>
  </si>
  <si>
    <t>Ruiz Coll Juan Carlos</t>
  </si>
  <si>
    <t>Biffaroni Giuseppe</t>
  </si>
  <si>
    <t>Bellucci Liviero</t>
  </si>
  <si>
    <t>Liverani Beatrice</t>
  </si>
  <si>
    <t>Bianchini Eugenio</t>
  </si>
  <si>
    <t>Riccucci Maurizio</t>
  </si>
  <si>
    <t>Chesi Rino</t>
  </si>
  <si>
    <t>Forzoni Giovanni</t>
  </si>
  <si>
    <t>Balboni Andrea</t>
  </si>
  <si>
    <t>Bracci Roberto</t>
  </si>
  <si>
    <t>Tiezzi Alessandro</t>
  </si>
  <si>
    <t>Mariottoni Gabriele</t>
  </si>
  <si>
    <t>Peccianti Marco</t>
  </si>
  <si>
    <t>Baldini Ilenia</t>
  </si>
  <si>
    <t>Cresti Francesco</t>
  </si>
  <si>
    <t>Ricci Riccardo</t>
  </si>
  <si>
    <t>Cavani Nicola</t>
  </si>
  <si>
    <t>Vigni Niccolò</t>
  </si>
  <si>
    <t>Brunelli Cecilia</t>
  </si>
  <si>
    <t>Brunelli Adriano</t>
  </si>
  <si>
    <t>Mazzetti Claudio</t>
  </si>
  <si>
    <t>Pagni Elena Valentina</t>
  </si>
  <si>
    <t>Cinelli Michele</t>
  </si>
  <si>
    <t>Gatti Alfredo</t>
  </si>
  <si>
    <t>Maridati Corrado</t>
  </si>
  <si>
    <t>Bacconi Riccardo</t>
  </si>
  <si>
    <t>Maggi  Martina</t>
  </si>
  <si>
    <t>Lovari Matteo</t>
  </si>
  <si>
    <t>Minghi Federico</t>
  </si>
  <si>
    <t>Cappannoli Tatiana</t>
  </si>
  <si>
    <t>Gistri Marta</t>
  </si>
  <si>
    <t>Tigani Francesco</t>
  </si>
  <si>
    <t>Asd. Monteriggioni Sport Cultura</t>
  </si>
  <si>
    <t>Lo Savio Michele</t>
  </si>
  <si>
    <t>Di Cataldo Fiamma</t>
  </si>
  <si>
    <t>Niccolini Sabrina</t>
  </si>
  <si>
    <t>Carmignani Lisa</t>
  </si>
  <si>
    <t>Delfino Gianfranco</t>
  </si>
  <si>
    <t>Mellone Carmine</t>
  </si>
  <si>
    <t>Rocco Laura</t>
  </si>
  <si>
    <t>Cenni Marco</t>
  </si>
  <si>
    <t>Fabbri Roberta</t>
  </si>
  <si>
    <t>Quintili Alessandro</t>
  </si>
  <si>
    <t>Pepi Valerio</t>
  </si>
  <si>
    <t>Vanacore Sergio</t>
  </si>
  <si>
    <t>Colasanti Denise</t>
  </si>
  <si>
    <t>Daino Giovanni</t>
  </si>
  <si>
    <t>Brega Daniela</t>
  </si>
  <si>
    <t>Panti Roberto</t>
  </si>
  <si>
    <t>Senesi Massimiliano</t>
  </si>
  <si>
    <t>Barbagli Francesco</t>
  </si>
  <si>
    <t>Moroni Massimiliano</t>
  </si>
  <si>
    <t>Contemori Mauro</t>
  </si>
  <si>
    <t>Sammicheli Gabriele</t>
  </si>
  <si>
    <t>Barnabè Andrea</t>
  </si>
  <si>
    <t>Scarano Raffaele</t>
  </si>
  <si>
    <t>Terzuoli Gianna</t>
  </si>
  <si>
    <t>Fosi Giorgio</t>
  </si>
  <si>
    <t>Rotunno Paolo</t>
  </si>
  <si>
    <t>Scarpini Fabrizio</t>
  </si>
  <si>
    <t>Cencetti Stefano</t>
  </si>
  <si>
    <t>Porcelli Giulia</t>
  </si>
  <si>
    <t>Scolafurru Giovanni</t>
  </si>
  <si>
    <t>Vescovini Cinzia</t>
  </si>
  <si>
    <t>Machetti Claudio</t>
  </si>
  <si>
    <t xml:space="preserve">Fiorini Giovanni </t>
  </si>
  <si>
    <t>Bianchi Lorenzo</t>
  </si>
  <si>
    <t>Faiola Guglielmo</t>
  </si>
  <si>
    <t>Ugolini Lucia</t>
  </si>
  <si>
    <t>Provvedi Letizia</t>
  </si>
  <si>
    <t>Mecarone Alessandra</t>
  </si>
  <si>
    <t>Galgani Giampiero</t>
  </si>
  <si>
    <t>Barberini Pietro</t>
  </si>
  <si>
    <t>Fastelli Lorena</t>
  </si>
  <si>
    <t>Pagliai Roberto</t>
  </si>
  <si>
    <t>Rosini Walter</t>
  </si>
  <si>
    <t>Barbosa Jacinto Ana Regina</t>
  </si>
  <si>
    <t>Martinelli Gabriella</t>
  </si>
  <si>
    <t>Giovani Cinzia</t>
  </si>
  <si>
    <t>Tomei Matteo</t>
  </si>
  <si>
    <t>Martinelli Alice</t>
  </si>
  <si>
    <t>Caproni Elena</t>
  </si>
  <si>
    <t>Dominici Alessio</t>
  </si>
  <si>
    <t>Moggi Vittoria</t>
  </si>
  <si>
    <t>Massa Martina</t>
  </si>
  <si>
    <t>Bellini Cinzia</t>
  </si>
  <si>
    <t>Pod. Il Ponte Scandicci</t>
  </si>
  <si>
    <t>Pianigiani Marcello</t>
  </si>
  <si>
    <t>Fanetti Alessandra</t>
  </si>
  <si>
    <t>D'Amico Roberta</t>
  </si>
  <si>
    <t>Casaioli Mario</t>
  </si>
  <si>
    <t>Manenti Giuliano</t>
  </si>
  <si>
    <t>Tiravelli Fabio</t>
  </si>
  <si>
    <t>Giannetti Doriano</t>
  </si>
  <si>
    <t>Monciatti Marco</t>
  </si>
  <si>
    <t>Bianciardi Ameraldo</t>
  </si>
  <si>
    <t>Trambusti Ilaria</t>
  </si>
  <si>
    <t>Nardone Giuseppe</t>
  </si>
  <si>
    <t>Giannasi Luana</t>
  </si>
  <si>
    <t>Gori Martina</t>
  </si>
  <si>
    <t>Coppola Marilena</t>
  </si>
  <si>
    <t>Bellini Alessandro</t>
  </si>
  <si>
    <t>Rosini Patrizio</t>
  </si>
  <si>
    <t>Fradiani Laura</t>
  </si>
  <si>
    <t>Liverani Sergio</t>
  </si>
  <si>
    <t>De Felice Gianfranco</t>
  </si>
  <si>
    <t>Casula Maurizio</t>
  </si>
  <si>
    <t>Cucini Virgilio</t>
  </si>
  <si>
    <t>Lorenzini Gilberto</t>
  </si>
  <si>
    <t>Monciatti Simone</t>
  </si>
  <si>
    <t>Sostegni Claudio</t>
  </si>
  <si>
    <t>Primi 12 esclusi da cat.</t>
  </si>
  <si>
    <t>ASS. MASCH.</t>
  </si>
  <si>
    <t>Prime 8 escluse da cat.</t>
  </si>
  <si>
    <t>ASS. FEMM.</t>
  </si>
  <si>
    <t>Fusi Simone</t>
  </si>
  <si>
    <t>Pierantonio Daniele</t>
  </si>
  <si>
    <t>Garaffi Alessandro</t>
  </si>
  <si>
    <t>Caroni Paolo</t>
  </si>
  <si>
    <t xml:space="preserve">                                        CLASSIFICA 33^ VIVICITTA' SIENA 03 APRILE 2016                                      </t>
  </si>
  <si>
    <t>VALEVOLE PER IL TROFEO GRAN FONDO UISP-CHIANTIBANCA</t>
  </si>
  <si>
    <t>Cl. Ass.</t>
  </si>
  <si>
    <t>Cl. M/F</t>
  </si>
  <si>
    <t>Nome e Cognome</t>
  </si>
  <si>
    <t>S.</t>
  </si>
  <si>
    <t>Km/ora</t>
  </si>
  <si>
    <t>Classifica maschile</t>
  </si>
  <si>
    <t>Fusi Simoine</t>
  </si>
  <si>
    <t>Classifica femminile</t>
  </si>
  <si>
    <t>ELENCO PARTECIPANTI ALLE PASSEGGIATE LUDICO MOTORIE</t>
  </si>
  <si>
    <t>Mini Passeggiata Maschile</t>
  </si>
  <si>
    <t>o)</t>
  </si>
  <si>
    <t>Braconi Leonardo</t>
  </si>
  <si>
    <t>Mannini Marco</t>
  </si>
  <si>
    <t>Bartalini Giacomo</t>
  </si>
  <si>
    <t>Messina Dario</t>
  </si>
  <si>
    <t>Parri Ettore</t>
  </si>
  <si>
    <t>Rocchini Tommaso</t>
  </si>
  <si>
    <t>Tozzi Manuele</t>
  </si>
  <si>
    <t>Mezzetti Filippo</t>
  </si>
  <si>
    <t>Donato Davide</t>
  </si>
  <si>
    <t>Mattei Carlo</t>
  </si>
  <si>
    <t>Onori Davide</t>
  </si>
  <si>
    <t>Prutti Gabriele</t>
  </si>
  <si>
    <t>Sbrana Luca</t>
  </si>
  <si>
    <t>Sbrana Marco</t>
  </si>
  <si>
    <t>Tirinnazzi Filippo</t>
  </si>
  <si>
    <t>Ciurlia Giacomo</t>
  </si>
  <si>
    <t>Corsi Giulio</t>
  </si>
  <si>
    <t>Franceschini Francesco</t>
  </si>
  <si>
    <t>Franceschini Matteo</t>
  </si>
  <si>
    <t>Malavolti Matteo</t>
  </si>
  <si>
    <t>Tomei Tommaso</t>
  </si>
  <si>
    <t>Cocci Lorenzo</t>
  </si>
  <si>
    <t>Mattei Andrea</t>
  </si>
  <si>
    <t>Mini Passeggiata femminile.</t>
  </si>
  <si>
    <t>Brogi Erica</t>
  </si>
  <si>
    <t>Bartalini Sara</t>
  </si>
  <si>
    <t>Magi Matilde</t>
  </si>
  <si>
    <t>Magi Sofia</t>
  </si>
  <si>
    <t>Marroni Margherita</t>
  </si>
  <si>
    <t>Mini Aurora</t>
  </si>
  <si>
    <t xml:space="preserve">Sara Tozzi </t>
  </si>
  <si>
    <t>Bini Giulia</t>
  </si>
  <si>
    <t>Fiore Greta Seona</t>
  </si>
  <si>
    <t>Mari Estafani</t>
  </si>
  <si>
    <t>Michelagnoli Sofia</t>
  </si>
  <si>
    <t>Radicchi Petra</t>
  </si>
  <si>
    <t>Saiu Martina</t>
  </si>
  <si>
    <t>Botarelli Gaia</t>
  </si>
  <si>
    <t>Centi Maria</t>
  </si>
  <si>
    <t>Cerretani Sara</t>
  </si>
  <si>
    <t>Giuggiolia Elisa</t>
  </si>
  <si>
    <t>Milanesi Valentina</t>
  </si>
  <si>
    <t>Tirinnazzi Bernarda</t>
  </si>
  <si>
    <t>Vigni Maria</t>
  </si>
  <si>
    <t>Barbagli Giulia</t>
  </si>
  <si>
    <t>Bianchini Laura</t>
  </si>
  <si>
    <t>Cioli Virginia</t>
  </si>
  <si>
    <t>Ciurlia Caterina</t>
  </si>
  <si>
    <t>Guerrini Virginia</t>
  </si>
  <si>
    <t>Malavolti Violante</t>
  </si>
  <si>
    <t>Bianciardi Ginevra</t>
  </si>
  <si>
    <t>Bianciardi Matilde</t>
  </si>
  <si>
    <t>Coccia Daniela</t>
  </si>
  <si>
    <t>Giannini Matilde</t>
  </si>
  <si>
    <t>Miraldi Elena</t>
  </si>
  <si>
    <t>Pontoni Alessandro</t>
  </si>
  <si>
    <t>Passeggiata Ludico Motoria di Km. 6 Maschile</t>
  </si>
  <si>
    <t>Barabuffi Aliberto</t>
  </si>
  <si>
    <t>Censini Loriano</t>
  </si>
  <si>
    <t>Duchini Osvaldo</t>
  </si>
  <si>
    <t>Esposito Cristiano</t>
  </si>
  <si>
    <t>Meacci Fausto</t>
  </si>
  <si>
    <t>Ricciarini Vincenzo</t>
  </si>
  <si>
    <t>Gallorini Stefano</t>
  </si>
  <si>
    <t>Marrucci Mauro</t>
  </si>
  <si>
    <t>Monciatti Cesare</t>
  </si>
  <si>
    <t>Sassi Dino</t>
  </si>
  <si>
    <t>Bonechi Franco</t>
  </si>
  <si>
    <t>Di Renzone Enzo</t>
  </si>
  <si>
    <t>Martinelli Azelio</t>
  </si>
  <si>
    <t>Possumato Luciano</t>
  </si>
  <si>
    <t>Pulcinelli Alberto</t>
  </si>
  <si>
    <t>Quartini Mireno</t>
  </si>
  <si>
    <t>Perinetti Franco</t>
  </si>
  <si>
    <t>Cappelli Danilo</t>
  </si>
  <si>
    <t>Nanni Franca</t>
  </si>
  <si>
    <t>Scali Paolo</t>
  </si>
  <si>
    <t>Sergio Adolfo</t>
  </si>
  <si>
    <t>Tigli Emilio</t>
  </si>
  <si>
    <t>Vanni Roberto</t>
  </si>
  <si>
    <t>Bigliazzi Roberto</t>
  </si>
  <si>
    <t>Fanetti Enrico</t>
  </si>
  <si>
    <t>Mariotti Mauro</t>
  </si>
  <si>
    <t>Laurino Antonio</t>
  </si>
  <si>
    <t>Grigiotti Stefano</t>
  </si>
  <si>
    <t>M.Barek Mohamed</t>
  </si>
  <si>
    <t>Aldinucci Renato</t>
  </si>
  <si>
    <t>Angeli David</t>
  </si>
  <si>
    <t>Anselmi Franco</t>
  </si>
  <si>
    <t>Benocci Davide</t>
  </si>
  <si>
    <t>Chesoli  Giancarlo</t>
  </si>
  <si>
    <t>Fedolfi Folgo</t>
  </si>
  <si>
    <t>Guerrieri Alberto</t>
  </si>
  <si>
    <t>Magi Federico</t>
  </si>
  <si>
    <t xml:space="preserve">Mari   Carlo    </t>
  </si>
  <si>
    <t>Mari Tommaso</t>
  </si>
  <si>
    <t>Messina Pietro</t>
  </si>
  <si>
    <t>Mucci Claudio</t>
  </si>
  <si>
    <t>Nocenti Roberto</t>
  </si>
  <si>
    <t>Pannini Luciano</t>
  </si>
  <si>
    <t>Papalini Paolo</t>
  </si>
  <si>
    <t>Parri Massimo</t>
  </si>
  <si>
    <t>Petrolito Roberto</t>
  </si>
  <si>
    <t>Pratesi Enzo</t>
  </si>
  <si>
    <t>Rosati Giuseppe</t>
  </si>
  <si>
    <t>Simplici G.Franco</t>
  </si>
  <si>
    <t>Fornai Simone</t>
  </si>
  <si>
    <t>Mattia Carlo</t>
  </si>
  <si>
    <t>Pianigiani Mauro</t>
  </si>
  <si>
    <t>Azzolini Alessandro</t>
  </si>
  <si>
    <t>Giandomenico Davide</t>
  </si>
  <si>
    <t>Mannozzi Francesco</t>
  </si>
  <si>
    <t>Mecacci Leonardo</t>
  </si>
  <si>
    <t>Ravarino Luigi</t>
  </si>
  <si>
    <t>Rosi Guido</t>
  </si>
  <si>
    <t>Naummi Massimiliano</t>
  </si>
  <si>
    <t>Stefanucci Paolo</t>
  </si>
  <si>
    <t>Cappelletti Carlo</t>
  </si>
  <si>
    <t>Garosi Claudio</t>
  </si>
  <si>
    <t>Maurici Massimo</t>
  </si>
  <si>
    <t>Timitilli Amedeo</t>
  </si>
  <si>
    <t>Pagni Riccardo</t>
  </si>
  <si>
    <t>G.S. Barbicone Societa' L'Alba</t>
  </si>
  <si>
    <t>Anatrini Michele</t>
  </si>
  <si>
    <t>G.S. Rinoceronte</t>
  </si>
  <si>
    <t>Rossi Marco</t>
  </si>
  <si>
    <t>Baccani Francesco</t>
  </si>
  <si>
    <t>Baracca  Tomas</t>
  </si>
  <si>
    <t>Batoni Roberto</t>
  </si>
  <si>
    <t>Bonucci Vincenzo</t>
  </si>
  <si>
    <t>Borgogni Bruno</t>
  </si>
  <si>
    <t>Brutti Patrizio</t>
  </si>
  <si>
    <t>Brutti Pietro</t>
  </si>
  <si>
    <t>libero</t>
  </si>
  <si>
    <t>Burresi Vittorio</t>
  </si>
  <si>
    <t>Capresi Alessandro</t>
  </si>
  <si>
    <t>Cardi Alessandro</t>
  </si>
  <si>
    <t>Carli Giovanni</t>
  </si>
  <si>
    <t>Casini Giovanni</t>
  </si>
  <si>
    <t>Cerbone Giovanni</t>
  </si>
  <si>
    <t>Chechi Fabrizio</t>
  </si>
  <si>
    <t>Corbini Alberto</t>
  </si>
  <si>
    <t>Ferrara Francesco</t>
  </si>
  <si>
    <t>Galassi Luca</t>
  </si>
  <si>
    <t>Gennaro  Wladimiro</t>
  </si>
  <si>
    <t>Giomi Edoardo</t>
  </si>
  <si>
    <t>Gradi Roberto</t>
  </si>
  <si>
    <t>Lensini Antonio</t>
  </si>
  <si>
    <t>Li Fondi David</t>
  </si>
  <si>
    <t>Lorenzoni Simonetta</t>
  </si>
  <si>
    <t>Machetti  Mario</t>
  </si>
  <si>
    <t>Marchetti Andrea</t>
  </si>
  <si>
    <t>Mari Giovanni</t>
  </si>
  <si>
    <t>Melani Michele</t>
  </si>
  <si>
    <t>Momando Filippo</t>
  </si>
  <si>
    <t>Monti Giancarlo</t>
  </si>
  <si>
    <t>Monti Massimo</t>
  </si>
  <si>
    <t>Muzzi Adriano</t>
  </si>
  <si>
    <t>Neri Fabio</t>
  </si>
  <si>
    <t>Palermi Franco</t>
  </si>
  <si>
    <t>Parenti Michele</t>
  </si>
  <si>
    <t>Pomi Giovanni</t>
  </si>
  <si>
    <t>Pomi Massimo</t>
  </si>
  <si>
    <t>Rinaldi  Antonio</t>
  </si>
  <si>
    <t>Sabatino Alfredo</t>
  </si>
  <si>
    <t>Sabatino Loirenzo</t>
  </si>
  <si>
    <t>Santi Gino</t>
  </si>
  <si>
    <t>Sbrana Gabriele</t>
  </si>
  <si>
    <t>Scarselli Enzo</t>
  </si>
  <si>
    <t>Tommaso Giovanni</t>
  </si>
  <si>
    <t>Torsoli Alberto</t>
  </si>
  <si>
    <t>Vicco Damiano</t>
  </si>
  <si>
    <t>Sampieri Andrea</t>
  </si>
  <si>
    <t>Lucignano Val d'Arbia</t>
  </si>
  <si>
    <t>Fazio Salvatore</t>
  </si>
  <si>
    <t>Buratti Luca</t>
  </si>
  <si>
    <t>Cerretani Stefano</t>
  </si>
  <si>
    <t>Ciurlia Luca</t>
  </si>
  <si>
    <t>De Mitri Mirko</t>
  </si>
  <si>
    <t>Formichi Adriano</t>
  </si>
  <si>
    <t>Giannitti Agostino</t>
  </si>
  <si>
    <t>Goracci Marco</t>
  </si>
  <si>
    <t>Guerrini Luca</t>
  </si>
  <si>
    <t>Laguardia Vladimiro</t>
  </si>
  <si>
    <t>Limatola Claudio</t>
  </si>
  <si>
    <t>Liserani Giovanni</t>
  </si>
  <si>
    <t>Lorenzini Simone</t>
  </si>
  <si>
    <t>Malavolti Marco</t>
  </si>
  <si>
    <t>Meloni Michele</t>
  </si>
  <si>
    <t>Milanesi Remo</t>
  </si>
  <si>
    <t>Munno Antonio</t>
  </si>
  <si>
    <t>Nardi Paolo</t>
  </si>
  <si>
    <t>Ricci Paolo</t>
  </si>
  <si>
    <t>Rocchigiani Ranieri</t>
  </si>
  <si>
    <t>Schirru Luigi</t>
  </si>
  <si>
    <t>Terzuoli Davide</t>
  </si>
  <si>
    <t>Vannini Lorenzo</t>
  </si>
  <si>
    <t>Francini Giuseppe</t>
  </si>
  <si>
    <t>Bertolini Nicola</t>
  </si>
  <si>
    <t>Betti Gianni</t>
  </si>
  <si>
    <t>Bianciardi Paolo</t>
  </si>
  <si>
    <t>Brenci Lorenzo</t>
  </si>
  <si>
    <t>Cappuccini Paolo</t>
  </si>
  <si>
    <t>Chiantini Riccardo</t>
  </si>
  <si>
    <t>Colella Pasquino</t>
  </si>
  <si>
    <t>Covati Carlo</t>
  </si>
  <si>
    <t>Danghtrey Jcan</t>
  </si>
  <si>
    <t xml:space="preserve">M </t>
  </si>
  <si>
    <t>De Pilla Enrico</t>
  </si>
  <si>
    <t>Di Bari Luca</t>
  </si>
  <si>
    <t>Diaferia Fabrizio</t>
  </si>
  <si>
    <t>Frati Francesco</t>
  </si>
  <si>
    <t>Giannini Daniele</t>
  </si>
  <si>
    <t>Giannini Lorenzo</t>
  </si>
  <si>
    <t>Intesa Vittorio</t>
  </si>
  <si>
    <t>Lumer Christoph</t>
  </si>
  <si>
    <t>Machetti  Andrea</t>
  </si>
  <si>
    <t>Machetti Luca</t>
  </si>
  <si>
    <t>Mariotti Luciano</t>
  </si>
  <si>
    <t>Maritooi Luciano</t>
  </si>
  <si>
    <t>Martini Massimo</t>
  </si>
  <si>
    <t>Mattei Francesco</t>
  </si>
  <si>
    <t>Òiraldi Fabio</t>
  </si>
  <si>
    <t>Pascale Giuliana</t>
  </si>
  <si>
    <t>Pasqui Francesco</t>
  </si>
  <si>
    <t>Peruzzi Matteo</t>
  </si>
  <si>
    <t>Petricci Simone</t>
  </si>
  <si>
    <t>Riccabani Angelo</t>
  </si>
  <si>
    <t>Rossetti Gianluca</t>
  </si>
  <si>
    <t>Russo Valentino</t>
  </si>
  <si>
    <t>Tessitore Salvatore</t>
  </si>
  <si>
    <t>Turchi Francesco</t>
  </si>
  <si>
    <t>Vannini Sandro</t>
  </si>
  <si>
    <t>Passeggiata Ludico Motoria Km. 6 Femminile</t>
  </si>
  <si>
    <t>Barbucci Stefania</t>
  </si>
  <si>
    <t>Daviddi Sonia</t>
  </si>
  <si>
    <t>Giannetti Fabiana</t>
  </si>
  <si>
    <t>Lorenzoni Fosca</t>
  </si>
  <si>
    <t>Cioli Giuliana</t>
  </si>
  <si>
    <t>Rinaldi Graziella</t>
  </si>
  <si>
    <t>Tonioni Rita</t>
  </si>
  <si>
    <t>Burzi Mara</t>
  </si>
  <si>
    <t>Chini Annunziata</t>
  </si>
  <si>
    <t>Enia Nadia</t>
  </si>
  <si>
    <t>Giubbi Antonella</t>
  </si>
  <si>
    <t>Minuti Fiorenza</t>
  </si>
  <si>
    <t>Peccianti Silvia</t>
  </si>
  <si>
    <t>Tigli Gabriella</t>
  </si>
  <si>
    <t>Bongini Fiorella</t>
  </si>
  <si>
    <t>Mastrandrea Katia</t>
  </si>
  <si>
    <t>Politi Laura</t>
  </si>
  <si>
    <t>Boccini Anna</t>
  </si>
  <si>
    <t>Boschini Sinonetta</t>
  </si>
  <si>
    <t>Canapini Paola</t>
  </si>
  <si>
    <t>Cancelli Marusca</t>
  </si>
  <si>
    <t>Chiarini Manuela</t>
  </si>
  <si>
    <t>Corradeschi Marusca</t>
  </si>
  <si>
    <t>Crini Milena</t>
  </si>
  <si>
    <t>Del Bello Barbara</t>
  </si>
  <si>
    <t>Fontani Natalina</t>
  </si>
  <si>
    <t>Grassi Marina</t>
  </si>
  <si>
    <t>Lolini Carla</t>
  </si>
  <si>
    <t>Magini  Milena</t>
  </si>
  <si>
    <t>Marcolini Caterina</t>
  </si>
  <si>
    <t>Parri Michela</t>
  </si>
  <si>
    <t>Quaresima Vittoria</t>
  </si>
  <si>
    <t>Radalisi  Luciana</t>
  </si>
  <si>
    <t>Reyes Aguilar Cinderella</t>
  </si>
  <si>
    <t>Rosi Linda</t>
  </si>
  <si>
    <t>Rossi Maria</t>
  </si>
  <si>
    <t>Vigni Marina</t>
  </si>
  <si>
    <t>Viti Giovanna</t>
  </si>
  <si>
    <t xml:space="preserve">Cristina Marassi </t>
  </si>
  <si>
    <t>Betti Diletta</t>
  </si>
  <si>
    <t>Fiore Amanda Oliva</t>
  </si>
  <si>
    <t>Mecacci Elisabetta</t>
  </si>
  <si>
    <t>Monguzzi Sandra</t>
  </si>
  <si>
    <t>Sagliano Ilaria</t>
  </si>
  <si>
    <t>Agnelli Laura</t>
  </si>
  <si>
    <t>Lorenzoni Lorella</t>
  </si>
  <si>
    <t>Nannotti Ilva</t>
  </si>
  <si>
    <t>Silvestri Amelia</t>
  </si>
  <si>
    <t>Fusaro Assunta</t>
  </si>
  <si>
    <t>Cinotti Sofia</t>
  </si>
  <si>
    <t>Cammerini Piera</t>
  </si>
  <si>
    <t>Deiosso Giuseppina</t>
  </si>
  <si>
    <t>Angelini Cinzia</t>
  </si>
  <si>
    <t>Angotti Rossella</t>
  </si>
  <si>
    <t>Annunziata Rosangela</t>
  </si>
  <si>
    <t>Asili Serena</t>
  </si>
  <si>
    <t>Baldella Roberta</t>
  </si>
  <si>
    <t>Basagni Eliana</t>
  </si>
  <si>
    <t>Battisti Danusia</t>
  </si>
  <si>
    <t>Benci Lorenza</t>
  </si>
  <si>
    <t>Biagi Roberta</t>
  </si>
  <si>
    <t>Biccica Ilaria</t>
  </si>
  <si>
    <t>Bonucci Camilla</t>
  </si>
  <si>
    <t>Borgheresi Sabrina</t>
  </si>
  <si>
    <t>Calvenni Maria</t>
  </si>
  <si>
    <t>Cannoni Alice</t>
  </si>
  <si>
    <t>Casu Patrizia</t>
  </si>
  <si>
    <t>Chiocci Marta</t>
  </si>
  <si>
    <t>Ciambriello Nicoletta</t>
  </si>
  <si>
    <t>Cini Lisa</t>
  </si>
  <si>
    <t>De Mauro Anna</t>
  </si>
  <si>
    <t>Di Luca Mariella</t>
  </si>
  <si>
    <t>Ferri Enrichetta</t>
  </si>
  <si>
    <t>Finocchi Maria Grazia</t>
  </si>
  <si>
    <t xml:space="preserve">Giorgi Tiziana </t>
  </si>
  <si>
    <t>Giubbolini Ilaria</t>
  </si>
  <si>
    <t>Gotti Liviana</t>
  </si>
  <si>
    <t>Lanfaloni Tiziana</t>
  </si>
  <si>
    <t>Manenti Lucia</t>
  </si>
  <si>
    <t>Manenti Lucrezia</t>
  </si>
  <si>
    <t>Manfredelli Antonella</t>
  </si>
  <si>
    <t>Marchetti Sara</t>
  </si>
  <si>
    <t xml:space="preserve">Marianelli  Maria  </t>
  </si>
  <si>
    <t>Masci Lucia</t>
  </si>
  <si>
    <t>Migliorini Laura</t>
  </si>
  <si>
    <t>Monciatti Eugenia</t>
  </si>
  <si>
    <t>Monti Carlotta</t>
  </si>
  <si>
    <t>Muzzi Patrizia</t>
  </si>
  <si>
    <t>Nanni  Carla</t>
  </si>
  <si>
    <t>Natali Benedetta</t>
  </si>
  <si>
    <t>Pallecchi Lisa</t>
  </si>
  <si>
    <t>Regoli Simona</t>
  </si>
  <si>
    <t>Rigotti Serena</t>
  </si>
  <si>
    <t>Rossi Carla</t>
  </si>
  <si>
    <t>Rubbioli Barbara</t>
  </si>
  <si>
    <t>Rubbioli Beatrice</t>
  </si>
  <si>
    <t>Sampieri Veronica</t>
  </si>
  <si>
    <t>Santi Patrizia</t>
  </si>
  <si>
    <t>Sardelli Paola</t>
  </si>
  <si>
    <t>Severo Maria</t>
  </si>
  <si>
    <t>Sodi Caterina</t>
  </si>
  <si>
    <t>Spennacchi Flora</t>
  </si>
  <si>
    <t>Toni Lucia</t>
  </si>
  <si>
    <t>Toschi Valentina</t>
  </si>
  <si>
    <t>Tosti Claudia</t>
  </si>
  <si>
    <t>Vanni Manola</t>
  </si>
  <si>
    <t>Vannoni Antonella</t>
  </si>
  <si>
    <t>Veneri Chiara</t>
  </si>
  <si>
    <t>Vivi Donatella</t>
  </si>
  <si>
    <t>Zakowicz Magdalena</t>
  </si>
  <si>
    <t>Lombino Alessia</t>
  </si>
  <si>
    <t>Allia Mara</t>
  </si>
  <si>
    <t>Arrighi Simona</t>
  </si>
  <si>
    <t>Bagliori Grazia</t>
  </si>
  <si>
    <t>Bonanni Lorena</t>
  </si>
  <si>
    <t>Burroni Laura</t>
  </si>
  <si>
    <t>Campo Gaia</t>
  </si>
  <si>
    <t>Capolari Cecilia</t>
  </si>
  <si>
    <t>Caporali Silvia</t>
  </si>
  <si>
    <t>Cappelli Fiorella</t>
  </si>
  <si>
    <t>Cecchitelli Anna Maria</t>
  </si>
  <si>
    <t>Ciampoli Raffaella</t>
  </si>
  <si>
    <t>Cicala Concetta</t>
  </si>
  <si>
    <t>D'Antonio Annalisa</t>
  </si>
  <si>
    <t>Della Spora Ivana</t>
  </si>
  <si>
    <t>Della Valle Gabriella</t>
  </si>
  <si>
    <t>Di Placido Gianna</t>
  </si>
  <si>
    <t>Faleri Valentina</t>
  </si>
  <si>
    <t>Fucecchi Franca</t>
  </si>
  <si>
    <t>Galassini Lara</t>
  </si>
  <si>
    <t>Gambetti Katia</t>
  </si>
  <si>
    <t>Gepponi Luciana</t>
  </si>
  <si>
    <t>Giannitti Chiara</t>
  </si>
  <si>
    <t>Guida Anna</t>
  </si>
  <si>
    <t>Korzeniecka Ania</t>
  </si>
  <si>
    <t>Lenzini Francesca</t>
  </si>
  <si>
    <t>Luzzi Alessandra</t>
  </si>
  <si>
    <t>Machetti Emanuela</t>
  </si>
  <si>
    <t>Milanesi Valeria</t>
  </si>
  <si>
    <t>Montesanto Marianna</t>
  </si>
  <si>
    <t>Morbidelli Cecilia</t>
  </si>
  <si>
    <t>Mori Ilaria</t>
  </si>
  <si>
    <t>Moscato Marina</t>
  </si>
  <si>
    <t>Muraca Maria</t>
  </si>
  <si>
    <t>Pergola Valentina</t>
  </si>
  <si>
    <t>Pesci Elisabetta</t>
  </si>
  <si>
    <t>Pini Stefania</t>
  </si>
  <si>
    <t>Valini Michela</t>
  </si>
  <si>
    <t>Villani Teresa</t>
  </si>
  <si>
    <t>Aguilera Mari Carmen</t>
  </si>
  <si>
    <t>Andrei Martina</t>
  </si>
  <si>
    <t>Angeli Cinzia</t>
  </si>
  <si>
    <t>Bini Mara</t>
  </si>
  <si>
    <t>Boni Chiara</t>
  </si>
  <si>
    <t>Brozzetti Antonella</t>
  </si>
  <si>
    <t>Calvo Candida</t>
  </si>
  <si>
    <t>Canini Virginia</t>
  </si>
  <si>
    <t>Caroni Patrizia</t>
  </si>
  <si>
    <t>Casubaldo Patrizia</t>
  </si>
  <si>
    <t>Chiacchierini Letizia</t>
  </si>
  <si>
    <t>Chiacchierini Lorena</t>
  </si>
  <si>
    <t>Ciani Simona</t>
  </si>
  <si>
    <t>Croce Ilaria</t>
  </si>
  <si>
    <t>Del Maso Rossella</t>
  </si>
  <si>
    <t>Dell'Olio Isabella</t>
  </si>
  <si>
    <t>Di Gaetano Natalia</t>
  </si>
  <si>
    <t>Di Gennaro Valentina</t>
  </si>
  <si>
    <t>Ferrara Enrica</t>
  </si>
  <si>
    <t>Finocchiaro  Grazia</t>
  </si>
  <si>
    <t>Forliti Adriana</t>
  </si>
  <si>
    <t>Franzese Anna</t>
  </si>
  <si>
    <t>Fresca Fabiola</t>
  </si>
  <si>
    <t>Gatti Tiziana</t>
  </si>
  <si>
    <t>Gjoka Luke</t>
  </si>
  <si>
    <t>Iacovacci Ilaria</t>
  </si>
  <si>
    <t>Lamberti Arianna</t>
  </si>
  <si>
    <t>Laricchia Claudia</t>
  </si>
  <si>
    <t>Manganelli Roberta</t>
  </si>
  <si>
    <t>Marcone Ylenia</t>
  </si>
  <si>
    <t>Marmorini Chiara</t>
  </si>
  <si>
    <t>Masciovecchio Roberta</t>
  </si>
  <si>
    <t>Mencini Chiara</t>
  </si>
  <si>
    <t>Moffa Mariarosaria</t>
  </si>
  <si>
    <t>Morgese Linda</t>
  </si>
  <si>
    <t>Nerucci Fabiola</t>
  </si>
  <si>
    <t>Pascale Alessandra</t>
  </si>
  <si>
    <t>Poggialini Annalisa</t>
  </si>
  <si>
    <t>Ricciotti Valentina</t>
  </si>
  <si>
    <t>Rizio Elisa</t>
  </si>
  <si>
    <t>Ruggiero Nicoletta</t>
  </si>
  <si>
    <t>Salaris Patrizia</t>
  </si>
  <si>
    <t>Santini Silvia</t>
  </si>
  <si>
    <t>Simeoni Giulia</t>
  </si>
  <si>
    <t>Spagnulo Isabella</t>
  </si>
  <si>
    <t>Tiezzi Silvai</t>
  </si>
  <si>
    <t>Valceschini Cinzia</t>
  </si>
  <si>
    <t>Venturella Marta</t>
  </si>
  <si>
    <t>Volpe Alessandra</t>
  </si>
  <si>
    <t>CLASSIFICA PER SOCIETA' IN BASE AGLI ISCRITTI AL  31/03/2016</t>
  </si>
  <si>
    <t>Com.</t>
  </si>
  <si>
    <t>N.C.</t>
  </si>
  <si>
    <t>Totale</t>
  </si>
  <si>
    <t>Totale Iscritti</t>
  </si>
  <si>
    <t>CLASSIFICA PER SOCIETA' IN BASE AGLI ARRIVATI AI SOLI FINI STATISTICI</t>
  </si>
  <si>
    <t>Competitivi</t>
  </si>
  <si>
    <t>Ra.</t>
  </si>
  <si>
    <t>G.S. Lucignano d'Arbia</t>
  </si>
  <si>
    <t>G.S. Barbicone Società dell'Alba</t>
  </si>
  <si>
    <t>TOTALE</t>
  </si>
  <si>
    <t>GIUDICI DI GARA UISP</t>
  </si>
  <si>
    <t>Brogini Marco, Tanzini Edo, Rocchi Duccio, Santini Maris, Muzzi Mario, Marcucci Giovanni,</t>
  </si>
  <si>
    <t>Cappelli Mario, Falciani Claudio, Ghini Alvaro.</t>
  </si>
  <si>
    <t>GIUDICI DI GARA FIDAL</t>
  </si>
  <si>
    <t>Frau Raimondo, Ciatti Antonio, Ciofi Riccardo, Cappai Raffaele.</t>
  </si>
  <si>
    <t>UISP LEGA DI ATLETICA LEGGERA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</si>
</sst>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$-410]dddd\ d\ mmmm\ yyyy"/>
    <numFmt numFmtId="166" formatCode="[$-410]d\ mmmm\ yyyy;@"/>
    <numFmt numFmtId="167" formatCode="d\ mmmm\ yyyy"/>
    <numFmt numFmtId="168" formatCode="0.000"/>
    <numFmt numFmtId="169" formatCode="h:mm:ss;@"/>
    <numFmt numFmtId="170" formatCode="0.00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h\.mm\.ss"/>
    <numFmt numFmtId="176" formatCode="mm:ss.0;@"/>
    <numFmt numFmtId="177" formatCode="h:mm;@"/>
    <numFmt numFmtId="178" formatCode="m:ss"/>
    <numFmt numFmtId="179" formatCode="h:mm:ss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15"/>
      <color indexed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30" borderId="4" applyNumberFormat="0" applyFont="0" applyAlignment="0" applyProtection="0"/>
    <xf numFmtId="0" fontId="39" fillId="20" borderId="5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1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 wrapText="1"/>
    </xf>
    <xf numFmtId="166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48" applyProtection="1">
      <alignment/>
      <protection/>
    </xf>
    <xf numFmtId="0" fontId="5" fillId="33" borderId="10" xfId="48" applyFont="1" applyFill="1" applyBorder="1" applyAlignment="1" applyProtection="1">
      <alignment horizontal="center"/>
      <protection locked="0"/>
    </xf>
    <xf numFmtId="0" fontId="6" fillId="0" borderId="11" xfId="48" applyFont="1" applyBorder="1" applyAlignment="1" applyProtection="1">
      <alignment horizontal="center" vertical="center" wrapText="1"/>
      <protection/>
    </xf>
    <xf numFmtId="166" fontId="6" fillId="0" borderId="11" xfId="48" applyNumberFormat="1" applyFont="1" applyBorder="1" applyAlignment="1" applyProtection="1">
      <alignment horizontal="center" vertical="center" wrapText="1"/>
      <protection/>
    </xf>
    <xf numFmtId="0" fontId="3" fillId="0" borderId="0" xfId="48" applyAlignment="1" applyProtection="1">
      <alignment wrapText="1"/>
      <protection/>
    </xf>
    <xf numFmtId="0" fontId="2" fillId="0" borderId="12" xfId="48" applyFont="1" applyBorder="1" applyAlignment="1" applyProtection="1">
      <alignment horizontal="right"/>
      <protection/>
    </xf>
    <xf numFmtId="0" fontId="2" fillId="0" borderId="13" xfId="48" applyFont="1" applyBorder="1" applyAlignment="1" applyProtection="1" quotePrefix="1">
      <alignment horizontal="center"/>
      <protection/>
    </xf>
    <xf numFmtId="1" fontId="2" fillId="0" borderId="13" xfId="48" applyNumberFormat="1" applyFont="1" applyBorder="1" applyAlignment="1" applyProtection="1" quotePrefix="1">
      <alignment horizontal="center"/>
      <protection/>
    </xf>
    <xf numFmtId="169" fontId="2" fillId="0" borderId="13" xfId="48" applyNumberFormat="1" applyFont="1" applyBorder="1" applyAlignment="1" applyProtection="1" quotePrefix="1">
      <alignment horizontal="center"/>
      <protection/>
    </xf>
    <xf numFmtId="0" fontId="0" fillId="0" borderId="0" xfId="0" applyAlignment="1">
      <alignment horizontal="center" wrapText="1"/>
    </xf>
    <xf numFmtId="170" fontId="2" fillId="0" borderId="13" xfId="48" applyNumberFormat="1" applyFont="1" applyBorder="1" applyAlignment="1" applyProtection="1" quotePrefix="1">
      <alignment horizontal="center"/>
      <protection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168" fontId="9" fillId="0" borderId="0" xfId="0" applyNumberFormat="1" applyFont="1" applyAlignment="1">
      <alignment/>
    </xf>
    <xf numFmtId="164" fontId="8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68" fontId="11" fillId="0" borderId="0" xfId="0" applyNumberFormat="1" applyFont="1" applyAlignment="1">
      <alignment horizontal="center"/>
    </xf>
    <xf numFmtId="178" fontId="11" fillId="0" borderId="0" xfId="0" applyNumberFormat="1" applyFont="1" applyAlignment="1">
      <alignment horizontal="center"/>
    </xf>
    <xf numFmtId="178" fontId="0" fillId="0" borderId="0" xfId="0" applyNumberFormat="1" applyAlignment="1">
      <alignment horizontal="center"/>
    </xf>
    <xf numFmtId="179" fontId="11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 applyProtection="1">
      <alignment horizontal="center"/>
      <protection/>
    </xf>
    <xf numFmtId="179" fontId="0" fillId="0" borderId="0" xfId="0" applyNumberFormat="1" applyAlignment="1" applyProtection="1">
      <alignment horizontal="center"/>
      <protection locked="0"/>
    </xf>
    <xf numFmtId="168" fontId="0" fillId="0" borderId="0" xfId="0" applyNumberFormat="1" applyAlignment="1" applyProtection="1">
      <alignment horizontal="center"/>
      <protection/>
    </xf>
    <xf numFmtId="175" fontId="2" fillId="0" borderId="13" xfId="48" applyNumberFormat="1" applyFont="1" applyBorder="1" applyAlignment="1" applyProtection="1" quotePrefix="1">
      <alignment horizontal="center"/>
      <protection/>
    </xf>
    <xf numFmtId="178" fontId="2" fillId="0" borderId="13" xfId="48" applyNumberFormat="1" applyFont="1" applyBorder="1" applyAlignment="1" applyProtection="1" quotePrefix="1">
      <alignment horizontal="center"/>
      <protection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3" fillId="0" borderId="0" xfId="52" applyFont="1" applyAlignment="1" applyProtection="1">
      <alignment horizontal="center"/>
      <protection/>
    </xf>
    <xf numFmtId="0" fontId="3" fillId="0" borderId="0" xfId="52" applyAlignment="1" applyProtection="1">
      <alignment horizontal="center"/>
      <protection locked="0"/>
    </xf>
    <xf numFmtId="0" fontId="3" fillId="0" borderId="0" xfId="52" applyProtection="1">
      <alignment/>
      <protection/>
    </xf>
    <xf numFmtId="0" fontId="3" fillId="0" borderId="0" xfId="52" applyAlignment="1" applyProtection="1">
      <alignment horizontal="center"/>
      <protection/>
    </xf>
    <xf numFmtId="0" fontId="3" fillId="0" borderId="0" xfId="52" applyProtection="1" quotePrefix="1">
      <alignment/>
      <protection/>
    </xf>
    <xf numFmtId="179" fontId="3" fillId="0" borderId="0" xfId="52" applyNumberFormat="1" applyAlignment="1" applyProtection="1">
      <alignment horizontal="center"/>
      <protection locked="0"/>
    </xf>
    <xf numFmtId="168" fontId="3" fillId="0" borderId="0" xfId="52" applyNumberFormat="1" applyAlignment="1" applyProtection="1">
      <alignment horizontal="center"/>
      <protection/>
    </xf>
    <xf numFmtId="0" fontId="12" fillId="0" borderId="0" xfId="52" applyFont="1" applyProtection="1">
      <alignment/>
      <protection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3" fillId="0" borderId="0" xfId="52" applyFont="1" applyAlignment="1" applyProtection="1">
      <alignment horizontal="center"/>
      <protection locked="0"/>
    </xf>
    <xf numFmtId="0" fontId="3" fillId="0" borderId="0" xfId="52" applyFont="1" applyProtection="1">
      <alignment/>
      <protection/>
    </xf>
    <xf numFmtId="0" fontId="3" fillId="0" borderId="0" xfId="52" applyFont="1" applyProtection="1" quotePrefix="1">
      <alignment/>
      <protection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0" xfId="0" applyNumberFormat="1" applyFont="1" applyBorder="1" applyAlignment="1">
      <alignment horizontal="center"/>
    </xf>
    <xf numFmtId="0" fontId="51" fillId="0" borderId="0" xfId="0" applyNumberFormat="1" applyFont="1" applyBorder="1" applyAlignment="1">
      <alignment horizontal="center"/>
    </xf>
    <xf numFmtId="0" fontId="49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" fontId="50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/>
    </xf>
    <xf numFmtId="1" fontId="50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1" fontId="49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0" fontId="9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/>
    </xf>
    <xf numFmtId="0" fontId="49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7" fillId="34" borderId="0" xfId="48" applyFont="1" applyFill="1" applyAlignment="1">
      <alignment horizontal="center" wrapText="1"/>
      <protection/>
    </xf>
    <xf numFmtId="0" fontId="4" fillId="0" borderId="0" xfId="48" applyFont="1" applyAlignment="1" applyProtection="1">
      <alignment horizontal="right"/>
      <protection/>
    </xf>
    <xf numFmtId="0" fontId="4" fillId="0" borderId="14" xfId="48" applyFont="1" applyBorder="1" applyAlignment="1" applyProtection="1">
      <alignment horizontal="right"/>
      <protection/>
    </xf>
    <xf numFmtId="0" fontId="6" fillId="0" borderId="12" xfId="48" applyFont="1" applyBorder="1" applyAlignment="1" applyProtection="1">
      <alignment horizontal="center" wrapText="1"/>
      <protection/>
    </xf>
    <xf numFmtId="0" fontId="6" fillId="0" borderId="15" xfId="48" applyFont="1" applyBorder="1" applyAlignment="1" applyProtection="1">
      <alignment horizontal="center" wrapText="1"/>
      <protection/>
    </xf>
    <xf numFmtId="168" fontId="6" fillId="0" borderId="12" xfId="48" applyNumberFormat="1" applyFont="1" applyBorder="1" applyAlignment="1" applyProtection="1">
      <alignment horizontal="center" wrapText="1"/>
      <protection/>
    </xf>
    <xf numFmtId="168" fontId="6" fillId="0" borderId="15" xfId="48" applyNumberFormat="1" applyFont="1" applyBorder="1" applyAlignment="1" applyProtection="1">
      <alignment horizontal="center" wrapText="1"/>
      <protection/>
    </xf>
    <xf numFmtId="0" fontId="6" fillId="0" borderId="12" xfId="48" applyFont="1" applyBorder="1" applyAlignment="1" applyProtection="1">
      <alignment horizontal="center"/>
      <protection/>
    </xf>
    <xf numFmtId="0" fontId="6" fillId="0" borderId="15" xfId="48" applyFont="1" applyBorder="1" applyAlignment="1" applyProtection="1">
      <alignment horizontal="center"/>
      <protection/>
    </xf>
    <xf numFmtId="0" fontId="3" fillId="35" borderId="0" xfId="0" applyFont="1" applyFill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 locked="0"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0" fontId="0" fillId="35" borderId="0" xfId="0" applyFill="1" applyAlignment="1" applyProtection="1" quotePrefix="1">
      <alignment/>
      <protection/>
    </xf>
    <xf numFmtId="179" fontId="0" fillId="35" borderId="0" xfId="0" applyNumberFormat="1" applyFill="1" applyAlignment="1" applyProtection="1">
      <alignment horizontal="center"/>
      <protection locked="0"/>
    </xf>
    <xf numFmtId="168" fontId="0" fillId="35" borderId="0" xfId="0" applyNumberFormat="1" applyFill="1" applyAlignment="1" applyProtection="1">
      <alignment horizontal="center"/>
      <protection/>
    </xf>
    <xf numFmtId="178" fontId="11" fillId="35" borderId="0" xfId="0" applyNumberFormat="1" applyFont="1" applyFill="1" applyAlignment="1">
      <alignment horizontal="center"/>
    </xf>
    <xf numFmtId="0" fontId="0" fillId="35" borderId="0" xfId="0" applyFill="1" applyBorder="1" applyAlignment="1" applyProtection="1" quotePrefix="1">
      <alignment horizontal="center"/>
      <protection/>
    </xf>
    <xf numFmtId="0" fontId="3" fillId="35" borderId="0" xfId="52" applyFont="1" applyFill="1" applyAlignment="1" applyProtection="1">
      <alignment horizontal="center"/>
      <protection/>
    </xf>
    <xf numFmtId="0" fontId="3" fillId="35" borderId="0" xfId="52" applyFill="1" applyAlignment="1" applyProtection="1">
      <alignment horizontal="center"/>
      <protection locked="0"/>
    </xf>
    <xf numFmtId="0" fontId="3" fillId="35" borderId="0" xfId="52" applyFill="1" applyProtection="1">
      <alignment/>
      <protection/>
    </xf>
    <xf numFmtId="0" fontId="3" fillId="35" borderId="0" xfId="52" applyFill="1" applyAlignment="1" applyProtection="1">
      <alignment horizontal="center"/>
      <protection/>
    </xf>
    <xf numFmtId="0" fontId="3" fillId="35" borderId="0" xfId="52" applyFill="1" applyProtection="1" quotePrefix="1">
      <alignment/>
      <protection/>
    </xf>
    <xf numFmtId="179" fontId="3" fillId="35" borderId="0" xfId="52" applyNumberFormat="1" applyFill="1" applyAlignment="1" applyProtection="1">
      <alignment horizontal="center"/>
      <protection locked="0"/>
    </xf>
    <xf numFmtId="168" fontId="3" fillId="35" borderId="0" xfId="52" applyNumberFormat="1" applyFill="1" applyAlignment="1" applyProtection="1">
      <alignment horizontal="center"/>
      <protection/>
    </xf>
    <xf numFmtId="0" fontId="0" fillId="35" borderId="0" xfId="0" applyFill="1" applyAlignment="1">
      <alignment/>
    </xf>
    <xf numFmtId="0" fontId="3" fillId="35" borderId="0" xfId="52" applyFont="1" applyFill="1" applyAlignment="1" applyProtection="1">
      <alignment horizontal="center"/>
      <protection locked="0"/>
    </xf>
    <xf numFmtId="0" fontId="3" fillId="35" borderId="0" xfId="52" applyFont="1" applyFill="1" applyProtection="1">
      <alignment/>
      <protection/>
    </xf>
    <xf numFmtId="0" fontId="3" fillId="35" borderId="0" xfId="52" applyFont="1" applyFill="1" applyProtection="1" quotePrefix="1">
      <alignment/>
      <protection/>
    </xf>
    <xf numFmtId="0" fontId="50" fillId="35" borderId="0" xfId="0" applyFont="1" applyFill="1" applyBorder="1" applyAlignment="1">
      <alignment horizontal="center"/>
    </xf>
    <xf numFmtId="0" fontId="50" fillId="35" borderId="0" xfId="0" applyFont="1" applyFill="1" applyBorder="1" applyAlignment="1">
      <alignment/>
    </xf>
    <xf numFmtId="0" fontId="50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 quotePrefix="1">
      <alignment horizontal="center"/>
    </xf>
    <xf numFmtId="0" fontId="3" fillId="35" borderId="0" xfId="0" applyFont="1" applyFill="1" applyBorder="1" applyAlignment="1">
      <alignment/>
    </xf>
    <xf numFmtId="1" fontId="3" fillId="35" borderId="0" xfId="0" applyNumberFormat="1" applyFont="1" applyFill="1" applyBorder="1" applyAlignment="1">
      <alignment horizontal="center"/>
    </xf>
    <xf numFmtId="0" fontId="50" fillId="35" borderId="0" xfId="0" applyFont="1" applyFill="1" applyAlignment="1">
      <alignment horizontal="center"/>
    </xf>
    <xf numFmtId="1" fontId="50" fillId="35" borderId="0" xfId="0" applyNumberFormat="1" applyFont="1" applyFill="1" applyAlignment="1">
      <alignment horizontal="center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10" xfId="46"/>
    <cellStyle name="Normale 11" xfId="47"/>
    <cellStyle name="Normale 2" xfId="48"/>
    <cellStyle name="Normale 3" xfId="49"/>
    <cellStyle name="Normale 4" xfId="50"/>
    <cellStyle name="Normale 5" xfId="51"/>
    <cellStyle name="Normale_Foglio1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dxfs count="21"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1676400</xdr:colOff>
      <xdr:row>1</xdr:row>
      <xdr:rowOff>85725</xdr:rowOff>
    </xdr:from>
    <xdr:to>
      <xdr:col>3</xdr:col>
      <xdr:colOff>1066800</xdr:colOff>
      <xdr:row>2</xdr:row>
      <xdr:rowOff>19050</xdr:rowOff>
    </xdr:to>
    <xdr:pic>
      <xdr:nvPicPr>
        <xdr:cNvPr id="1" name="Immagin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438150"/>
          <a:ext cx="20669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AppData\Local\Temp\Users\Edo\Desktop\PROGRAMMA%20PER%20CLASSIFICHE%20BADES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AppData\Local\Temp\Users\Edo\Documents\UISP\2012\ProvaCampionatoRegMezza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critti"/>
      <sheetName val="Arrivo"/>
      <sheetName val="GARA"/>
      <sheetName val="Società"/>
      <sheetName val="Categorie"/>
      <sheetName val="Camp. Adulti M"/>
      <sheetName val="Camp. Adulti F"/>
      <sheetName val="Camp. Giov. M"/>
      <sheetName val="Camp. Giov. F"/>
      <sheetName val="Coppa UISP Giov."/>
      <sheetName val="Numero"/>
      <sheetName val="N.C."/>
      <sheetName val="Coppa UISP"/>
      <sheetName val="Controllo Arrivo"/>
      <sheetName val="Punteggi Reg. - Prov."/>
      <sheetName val="Cat"/>
      <sheetName val="Calcoli"/>
    </sheetNames>
    <sheetDataSet>
      <sheetData sheetId="0">
        <row r="3">
          <cell r="A3">
            <v>1</v>
          </cell>
          <cell r="B3" t="str">
            <v>muzzi mario</v>
          </cell>
          <cell r="C3" t="str">
            <v>m</v>
          </cell>
          <cell r="D3" t="str">
            <v>tdm</v>
          </cell>
          <cell r="E3" t="str">
            <v>S.P. Torre del Mangia - Siena</v>
          </cell>
          <cell r="F3">
            <v>1939</v>
          </cell>
          <cell r="G3" t="str">
            <v>si</v>
          </cell>
          <cell r="H3" t="str">
            <v>M-70 VETERANI MASCH.</v>
          </cell>
          <cell r="I3" t="str">
            <v>M-70 VETERANI MASCH.</v>
          </cell>
          <cell r="J3" t="str">
            <v>SI</v>
          </cell>
          <cell r="K3">
            <v>0</v>
          </cell>
          <cell r="L3" t="str">
            <v>ITA</v>
          </cell>
        </row>
        <row r="4">
          <cell r="A4">
            <v>2</v>
          </cell>
          <cell r="B4" t="str">
            <v>rubegni gabriele</v>
          </cell>
          <cell r="C4" t="str">
            <v>m</v>
          </cell>
          <cell r="D4" t="str">
            <v>bellavista</v>
          </cell>
          <cell r="E4" t="str">
            <v>A.S.D. G.S. Bellavista</v>
          </cell>
          <cell r="F4">
            <v>1972</v>
          </cell>
          <cell r="G4" t="str">
            <v>si</v>
          </cell>
          <cell r="H4" t="str">
            <v>E-40 SENIORES MASCH.</v>
          </cell>
          <cell r="I4" t="str">
            <v>E-40 SENIORES MASCH.</v>
          </cell>
          <cell r="J4" t="str">
            <v>SI</v>
          </cell>
          <cell r="K4">
            <v>0</v>
          </cell>
          <cell r="L4" t="str">
            <v>ITA</v>
          </cell>
        </row>
        <row r="5">
          <cell r="A5">
            <v>3</v>
          </cell>
          <cell r="B5" t="str">
            <v>Feci Luca</v>
          </cell>
          <cell r="C5" t="str">
            <v>m</v>
          </cell>
          <cell r="D5" t="str">
            <v>chianina</v>
          </cell>
          <cell r="E5" t="str">
            <v>A.S.D. La Chianina</v>
          </cell>
          <cell r="F5">
            <v>1984</v>
          </cell>
          <cell r="G5" t="str">
            <v>si</v>
          </cell>
          <cell r="H5" t="str">
            <v>B-25 SENIORES MASCH.</v>
          </cell>
          <cell r="I5" t="str">
            <v>B-25 SENIORES MASCH.</v>
          </cell>
          <cell r="J5" t="str">
            <v>SI</v>
          </cell>
          <cell r="K5">
            <v>0</v>
          </cell>
          <cell r="L5" t="str">
            <v>ITA</v>
          </cell>
        </row>
        <row r="6">
          <cell r="A6">
            <v>4</v>
          </cell>
          <cell r="B6" t="str">
            <v>Terzuoli Gianna</v>
          </cell>
          <cell r="C6" t="str">
            <v>f</v>
          </cell>
          <cell r="D6" t="str">
            <v>aurora</v>
          </cell>
          <cell r="E6" t="str">
            <v>G.S. Aurora 1948</v>
          </cell>
          <cell r="F6">
            <v>1956</v>
          </cell>
          <cell r="G6" t="str">
            <v>si</v>
          </cell>
          <cell r="H6" t="str">
            <v>H-55 VETERANI FEMM.</v>
          </cell>
          <cell r="I6" t="str">
            <v>H-55 VETERANI FEMM.</v>
          </cell>
          <cell r="J6" t="str">
            <v>SI</v>
          </cell>
          <cell r="K6">
            <v>0</v>
          </cell>
          <cell r="L6" t="str">
            <v>ITA</v>
          </cell>
        </row>
        <row r="7">
          <cell r="A7">
            <v>5</v>
          </cell>
          <cell r="B7" t="str">
            <v>Boldi Carla</v>
          </cell>
          <cell r="C7" t="str">
            <v>f</v>
          </cell>
          <cell r="D7" t="str">
            <v>tdm</v>
          </cell>
          <cell r="E7" t="str">
            <v>S.P. Torre del Mangia - Siena</v>
          </cell>
          <cell r="F7">
            <v>1960</v>
          </cell>
          <cell r="G7" t="str">
            <v>si</v>
          </cell>
          <cell r="H7" t="str">
            <v>G-50 VETERANI FEMM.</v>
          </cell>
          <cell r="I7" t="str">
            <v>G-50 VETERANI FEMM.</v>
          </cell>
          <cell r="J7" t="str">
            <v>SI</v>
          </cell>
          <cell r="K7">
            <v>0</v>
          </cell>
          <cell r="L7" t="str">
            <v>ITA</v>
          </cell>
        </row>
        <row r="8">
          <cell r="A8">
            <v>6</v>
          </cell>
          <cell r="B8" t="str">
            <v>Amerini Bruno</v>
          </cell>
          <cell r="C8" t="str">
            <v>m</v>
          </cell>
          <cell r="D8" t="str">
            <v>Valenti</v>
          </cell>
          <cell r="E8" t="str">
            <v>G.S. Riccardo Valenti</v>
          </cell>
          <cell r="F8">
            <v>1939</v>
          </cell>
          <cell r="G8" t="str">
            <v>si</v>
          </cell>
          <cell r="H8" t="str">
            <v>M-70 VETERANI MASCH.</v>
          </cell>
          <cell r="I8" t="str">
            <v>M-70 VETERANI MASCH.</v>
          </cell>
          <cell r="J8" t="str">
            <v>SI</v>
          </cell>
          <cell r="K8">
            <v>0</v>
          </cell>
          <cell r="L8" t="str">
            <v>ITA</v>
          </cell>
        </row>
        <row r="9">
          <cell r="A9">
            <v>7</v>
          </cell>
          <cell r="B9" t="str">
            <v>Tanzini Edo</v>
          </cell>
          <cell r="C9" t="str">
            <v>m</v>
          </cell>
          <cell r="D9" t="str">
            <v>bellavista</v>
          </cell>
          <cell r="E9" t="str">
            <v>A.S.D. G.S. Bellavista</v>
          </cell>
          <cell r="F9">
            <v>1983</v>
          </cell>
          <cell r="G9" t="str">
            <v>si</v>
          </cell>
          <cell r="H9" t="str">
            <v>B-25 SENIORES MASCH.</v>
          </cell>
          <cell r="I9" t="str">
            <v>B-25 SENIORES MASCH.</v>
          </cell>
          <cell r="J9" t="str">
            <v>SI</v>
          </cell>
          <cell r="K9">
            <v>0</v>
          </cell>
          <cell r="L9" t="str">
            <v>ITA</v>
          </cell>
        </row>
        <row r="10">
          <cell r="A10">
            <v>8</v>
          </cell>
          <cell r="B10" t="str">
            <v>d</v>
          </cell>
          <cell r="C10" t="str">
            <v>m</v>
          </cell>
          <cell r="D10" t="str">
            <v>mps</v>
          </cell>
          <cell r="E10" t="str">
            <v>Marathon Club CRAL MPS</v>
          </cell>
          <cell r="F10">
            <v>1983</v>
          </cell>
          <cell r="G10" t="str">
            <v>si</v>
          </cell>
          <cell r="H10" t="str">
            <v>B-25 SENIORES MASCH.</v>
          </cell>
          <cell r="I10" t="str">
            <v>B-25 SENIORES MASCH.</v>
          </cell>
          <cell r="J10" t="str">
            <v>SI</v>
          </cell>
          <cell r="K10">
            <v>0</v>
          </cell>
          <cell r="L10" t="str">
            <v>ITA</v>
          </cell>
        </row>
        <row r="11">
          <cell r="A11">
            <v>9</v>
          </cell>
          <cell r="B11" t="str">
            <v>e</v>
          </cell>
          <cell r="C11" t="str">
            <v>m</v>
          </cell>
          <cell r="D11" t="str">
            <v>bellavista</v>
          </cell>
          <cell r="E11" t="str">
            <v>A.S.D. G.S. Bellavista</v>
          </cell>
          <cell r="F11">
            <v>1983</v>
          </cell>
          <cell r="G11" t="str">
            <v>si</v>
          </cell>
          <cell r="H11" t="str">
            <v>B-25 SENIORES MASCH.</v>
          </cell>
          <cell r="I11" t="str">
            <v>B-25 SENIORES MASCH.</v>
          </cell>
          <cell r="J11" t="str">
            <v>SI</v>
          </cell>
          <cell r="K11">
            <v>0</v>
          </cell>
          <cell r="L11" t="str">
            <v>ITA</v>
          </cell>
        </row>
        <row r="12">
          <cell r="A12">
            <v>10</v>
          </cell>
          <cell r="B12" t="str">
            <v>f</v>
          </cell>
          <cell r="C12" t="str">
            <v>m</v>
          </cell>
          <cell r="D12" t="str">
            <v>bellavista</v>
          </cell>
          <cell r="E12" t="str">
            <v>A.S.D. G.S. Bellavista</v>
          </cell>
          <cell r="F12">
            <v>1983</v>
          </cell>
          <cell r="G12" t="str">
            <v>si</v>
          </cell>
          <cell r="H12" t="str">
            <v>B-25 SENIORES MASCH.</v>
          </cell>
          <cell r="I12" t="str">
            <v>B-25 SENIORES MASCH.</v>
          </cell>
          <cell r="J12" t="str">
            <v>SI</v>
          </cell>
          <cell r="K12">
            <v>0</v>
          </cell>
          <cell r="L12" t="str">
            <v>ITA</v>
          </cell>
        </row>
        <row r="13">
          <cell r="A13">
            <v>11</v>
          </cell>
          <cell r="B13" t="str">
            <v>g</v>
          </cell>
          <cell r="C13" t="str">
            <v>m</v>
          </cell>
          <cell r="D13" t="str">
            <v>bellavista</v>
          </cell>
          <cell r="E13" t="str">
            <v>A.S.D. G.S. Bellavista</v>
          </cell>
          <cell r="F13">
            <v>1983</v>
          </cell>
          <cell r="G13" t="str">
            <v>si</v>
          </cell>
          <cell r="H13" t="str">
            <v>B-25 SENIORES MASCH.</v>
          </cell>
          <cell r="I13" t="str">
            <v>B-25 SENIORES MASCH.</v>
          </cell>
          <cell r="J13" t="str">
            <v>SI</v>
          </cell>
          <cell r="K13">
            <v>0</v>
          </cell>
          <cell r="L13" t="str">
            <v>ITA</v>
          </cell>
        </row>
        <row r="14">
          <cell r="A14">
            <v>12</v>
          </cell>
          <cell r="B14" t="str">
            <v>h</v>
          </cell>
          <cell r="C14" t="str">
            <v>m</v>
          </cell>
          <cell r="D14" t="str">
            <v>bellavista</v>
          </cell>
          <cell r="E14" t="str">
            <v>A.S.D. G.S. Bellavista</v>
          </cell>
          <cell r="F14">
            <v>1983</v>
          </cell>
          <cell r="G14" t="str">
            <v>si</v>
          </cell>
          <cell r="H14" t="str">
            <v>B-25 SENIORES MASCH.</v>
          </cell>
          <cell r="I14" t="str">
            <v>B-25 SENIORES MASCH.</v>
          </cell>
          <cell r="J14" t="str">
            <v>SI</v>
          </cell>
          <cell r="K14">
            <v>0</v>
          </cell>
          <cell r="L14" t="str">
            <v>ITA</v>
          </cell>
        </row>
        <row r="15">
          <cell r="A15">
            <v>13</v>
          </cell>
          <cell r="B15" t="str">
            <v>i</v>
          </cell>
          <cell r="C15" t="str">
            <v>m</v>
          </cell>
          <cell r="D15" t="str">
            <v>bellavista</v>
          </cell>
          <cell r="E15" t="str">
            <v>A.S.D. G.S. Bellavista</v>
          </cell>
          <cell r="F15">
            <v>1983</v>
          </cell>
          <cell r="G15" t="str">
            <v>si</v>
          </cell>
          <cell r="H15" t="str">
            <v>B-25 SENIORES MASCH.</v>
          </cell>
          <cell r="I15" t="str">
            <v>B-25 SENIORES MASCH.</v>
          </cell>
          <cell r="J15" t="str">
            <v>SI</v>
          </cell>
          <cell r="K15">
            <v>0</v>
          </cell>
          <cell r="L15" t="str">
            <v>ITA</v>
          </cell>
        </row>
        <row r="16">
          <cell r="A16">
            <v>14</v>
          </cell>
          <cell r="B16" t="str">
            <v>l</v>
          </cell>
          <cell r="C16" t="str">
            <v>m</v>
          </cell>
          <cell r="D16" t="str">
            <v>bellavista</v>
          </cell>
          <cell r="E16" t="str">
            <v>A.S.D. G.S. Bellavista</v>
          </cell>
          <cell r="F16">
            <v>1983</v>
          </cell>
          <cell r="G16" t="str">
            <v>si</v>
          </cell>
          <cell r="H16" t="str">
            <v>B-25 SENIORES MASCH.</v>
          </cell>
          <cell r="I16" t="str">
            <v>B-25 SENIORES MASCH.</v>
          </cell>
          <cell r="J16" t="str">
            <v>SI</v>
          </cell>
          <cell r="K16">
            <v>0</v>
          </cell>
          <cell r="L16" t="str">
            <v>ITA</v>
          </cell>
        </row>
        <row r="17">
          <cell r="A17">
            <v>15</v>
          </cell>
          <cell r="B17" t="str">
            <v>m</v>
          </cell>
          <cell r="C17" t="str">
            <v>m</v>
          </cell>
          <cell r="D17" t="str">
            <v>bellavista</v>
          </cell>
          <cell r="E17" t="str">
            <v>A.S.D. G.S. Bellavista</v>
          </cell>
          <cell r="F17">
            <v>1983</v>
          </cell>
          <cell r="G17" t="str">
            <v>si</v>
          </cell>
          <cell r="H17" t="str">
            <v>B-25 SENIORES MASCH.</v>
          </cell>
          <cell r="I17" t="str">
            <v>B-25 SENIORES MASCH.</v>
          </cell>
          <cell r="J17" t="str">
            <v>SI</v>
          </cell>
          <cell r="K17">
            <v>0</v>
          </cell>
          <cell r="L17" t="str">
            <v>ITA</v>
          </cell>
        </row>
        <row r="18">
          <cell r="A18">
            <v>16</v>
          </cell>
          <cell r="B18" t="str">
            <v>n</v>
          </cell>
          <cell r="C18" t="str">
            <v>m</v>
          </cell>
          <cell r="D18" t="str">
            <v>bellavista</v>
          </cell>
          <cell r="E18" t="str">
            <v>A.S.D. G.S. Bellavista</v>
          </cell>
          <cell r="F18">
            <v>1983</v>
          </cell>
          <cell r="G18" t="str">
            <v>si</v>
          </cell>
          <cell r="H18" t="str">
            <v>B-25 SENIORES MASCH.</v>
          </cell>
          <cell r="I18" t="str">
            <v>B-25 SENIORES MASCH.</v>
          </cell>
          <cell r="J18" t="str">
            <v>SI</v>
          </cell>
          <cell r="K18">
            <v>0</v>
          </cell>
          <cell r="L18" t="str">
            <v>ITA</v>
          </cell>
        </row>
        <row r="19">
          <cell r="A19">
            <v>17</v>
          </cell>
          <cell r="B19" t="str">
            <v>o</v>
          </cell>
          <cell r="C19" t="str">
            <v>m</v>
          </cell>
          <cell r="D19" t="str">
            <v>bellavista</v>
          </cell>
          <cell r="E19" t="str">
            <v>A.S.D. G.S. Bellavista</v>
          </cell>
          <cell r="F19">
            <v>1983</v>
          </cell>
          <cell r="G19" t="str">
            <v>si</v>
          </cell>
          <cell r="H19" t="str">
            <v>B-25 SENIORES MASCH.</v>
          </cell>
          <cell r="I19" t="str">
            <v>B-25 SENIORES MASCH.</v>
          </cell>
          <cell r="J19" t="str">
            <v>SI</v>
          </cell>
          <cell r="K19">
            <v>0</v>
          </cell>
          <cell r="L19" t="str">
            <v>ITA</v>
          </cell>
        </row>
        <row r="20">
          <cell r="A20">
            <v>18</v>
          </cell>
          <cell r="B20" t="str">
            <v>p</v>
          </cell>
          <cell r="C20" t="str">
            <v>m</v>
          </cell>
          <cell r="D20" t="str">
            <v>bellavista</v>
          </cell>
          <cell r="E20" t="str">
            <v>A.S.D. G.S. Bellavista</v>
          </cell>
          <cell r="F20">
            <v>1983</v>
          </cell>
          <cell r="G20" t="str">
            <v>si</v>
          </cell>
          <cell r="H20" t="str">
            <v>B-25 SENIORES MASCH.</v>
          </cell>
          <cell r="I20" t="str">
            <v>B-25 SENIORES MASCH.</v>
          </cell>
          <cell r="J20" t="str">
            <v>SI</v>
          </cell>
          <cell r="K20">
            <v>0</v>
          </cell>
          <cell r="L20" t="str">
            <v>ITA</v>
          </cell>
        </row>
        <row r="21">
          <cell r="A21">
            <v>19</v>
          </cell>
          <cell r="B21" t="str">
            <v>q</v>
          </cell>
          <cell r="C21" t="str">
            <v>m</v>
          </cell>
          <cell r="D21" t="str">
            <v>bellavista</v>
          </cell>
          <cell r="E21" t="str">
            <v>A.S.D. G.S. Bellavista</v>
          </cell>
          <cell r="F21">
            <v>1983</v>
          </cell>
          <cell r="G21" t="str">
            <v>si</v>
          </cell>
          <cell r="H21" t="str">
            <v>B-25 SENIORES MASCH.</v>
          </cell>
          <cell r="I21" t="str">
            <v>B-25 SENIORES MASCH.</v>
          </cell>
          <cell r="J21" t="str">
            <v>SI</v>
          </cell>
          <cell r="K21">
            <v>0</v>
          </cell>
          <cell r="L21" t="str">
            <v>ITA</v>
          </cell>
        </row>
        <row r="22">
          <cell r="A22">
            <v>20</v>
          </cell>
          <cell r="B22" t="str">
            <v>r</v>
          </cell>
          <cell r="C22" t="str">
            <v>m</v>
          </cell>
          <cell r="D22" t="str">
            <v>bellavista</v>
          </cell>
          <cell r="E22" t="str">
            <v>A.S.D. G.S. Bellavista</v>
          </cell>
          <cell r="F22">
            <v>1983</v>
          </cell>
          <cell r="G22" t="str">
            <v>si</v>
          </cell>
          <cell r="H22" t="str">
            <v>B-25 SENIORES MASCH.</v>
          </cell>
          <cell r="I22" t="str">
            <v>B-25 SENIORES MASCH.</v>
          </cell>
          <cell r="J22" t="str">
            <v>SI</v>
          </cell>
          <cell r="K22">
            <v>0</v>
          </cell>
          <cell r="L22" t="str">
            <v>ITA</v>
          </cell>
        </row>
        <row r="23">
          <cell r="A23">
            <v>21</v>
          </cell>
          <cell r="B23" t="str">
            <v>s</v>
          </cell>
          <cell r="C23" t="str">
            <v>m</v>
          </cell>
          <cell r="D23" t="str">
            <v>bellavista</v>
          </cell>
          <cell r="E23" t="str">
            <v>A.S.D. G.S. Bellavista</v>
          </cell>
          <cell r="F23">
            <v>1983</v>
          </cell>
          <cell r="G23" t="str">
            <v>si</v>
          </cell>
          <cell r="H23" t="str">
            <v>B-25 SENIORES MASCH.</v>
          </cell>
          <cell r="I23" t="str">
            <v>B-25 SENIORES MASCH.</v>
          </cell>
          <cell r="J23" t="str">
            <v>SI</v>
          </cell>
          <cell r="K23">
            <v>0</v>
          </cell>
          <cell r="L23" t="str">
            <v>ITA</v>
          </cell>
        </row>
        <row r="24">
          <cell r="A24">
            <v>22</v>
          </cell>
          <cell r="B24" t="str">
            <v>t</v>
          </cell>
          <cell r="C24" t="str">
            <v>m</v>
          </cell>
          <cell r="D24" t="str">
            <v>bellavista</v>
          </cell>
          <cell r="E24" t="str">
            <v>A.S.D. G.S. Bellavista</v>
          </cell>
          <cell r="F24">
            <v>1983</v>
          </cell>
          <cell r="G24" t="str">
            <v>si</v>
          </cell>
          <cell r="H24" t="str">
            <v>B-25 SENIORES MASCH.</v>
          </cell>
          <cell r="I24" t="str">
            <v>B-25 SENIORES MASCH.</v>
          </cell>
          <cell r="J24" t="str">
            <v>SI</v>
          </cell>
          <cell r="K24">
            <v>0</v>
          </cell>
          <cell r="L24" t="str">
            <v>ITA</v>
          </cell>
        </row>
        <row r="25">
          <cell r="A25">
            <v>23</v>
          </cell>
          <cell r="B25" t="str">
            <v>u</v>
          </cell>
          <cell r="C25" t="str">
            <v>m</v>
          </cell>
          <cell r="D25" t="str">
            <v>bellavista</v>
          </cell>
          <cell r="E25" t="str">
            <v>A.S.D. G.S. Bellavista</v>
          </cell>
          <cell r="F25">
            <v>1983</v>
          </cell>
          <cell r="G25" t="str">
            <v>si</v>
          </cell>
          <cell r="H25" t="str">
            <v>B-25 SENIORES MASCH.</v>
          </cell>
          <cell r="I25" t="str">
            <v>B-25 SENIORES MASCH.</v>
          </cell>
          <cell r="J25" t="str">
            <v>SI</v>
          </cell>
          <cell r="K25">
            <v>0</v>
          </cell>
          <cell r="L25" t="str">
            <v>ITA</v>
          </cell>
        </row>
        <row r="26">
          <cell r="A26">
            <v>24</v>
          </cell>
          <cell r="B26" t="str">
            <v>v</v>
          </cell>
          <cell r="C26" t="str">
            <v>m</v>
          </cell>
          <cell r="D26" t="str">
            <v>bellavista</v>
          </cell>
          <cell r="E26" t="str">
            <v>A.S.D. G.S. Bellavista</v>
          </cell>
          <cell r="F26">
            <v>1983</v>
          </cell>
          <cell r="G26" t="str">
            <v>si</v>
          </cell>
          <cell r="H26" t="str">
            <v>B-25 SENIORES MASCH.</v>
          </cell>
          <cell r="I26" t="str">
            <v>B-25 SENIORES MASCH.</v>
          </cell>
          <cell r="J26" t="str">
            <v>SI</v>
          </cell>
          <cell r="K26">
            <v>0</v>
          </cell>
          <cell r="L26" t="str">
            <v>ITA</v>
          </cell>
        </row>
        <row r="27">
          <cell r="A27">
            <v>25</v>
          </cell>
          <cell r="B27" t="str">
            <v>x</v>
          </cell>
          <cell r="C27" t="str">
            <v>m</v>
          </cell>
          <cell r="D27" t="str">
            <v>bellavista</v>
          </cell>
          <cell r="E27" t="str">
            <v>A.S.D. G.S. Bellavista</v>
          </cell>
          <cell r="F27">
            <v>1983</v>
          </cell>
          <cell r="G27" t="str">
            <v>si</v>
          </cell>
          <cell r="H27" t="str">
            <v>B-25 SENIORES MASCH.</v>
          </cell>
          <cell r="I27" t="str">
            <v>B-25 SENIORES MASCH.</v>
          </cell>
          <cell r="J27" t="str">
            <v>SI</v>
          </cell>
          <cell r="K27">
            <v>0</v>
          </cell>
          <cell r="L27" t="str">
            <v>ITA</v>
          </cell>
        </row>
        <row r="28">
          <cell r="A28">
            <v>26</v>
          </cell>
          <cell r="B28" t="str">
            <v>z</v>
          </cell>
          <cell r="C28" t="str">
            <v>m</v>
          </cell>
          <cell r="D28" t="str">
            <v>bellavista</v>
          </cell>
          <cell r="E28" t="str">
            <v>A.S.D. G.S. Bellavista</v>
          </cell>
          <cell r="F28">
            <v>1983</v>
          </cell>
          <cell r="G28" t="str">
            <v>si</v>
          </cell>
          <cell r="H28" t="str">
            <v>B-25 SENIORES MASCH.</v>
          </cell>
          <cell r="I28" t="str">
            <v>B-25 SENIORES MASCH.</v>
          </cell>
          <cell r="J28" t="str">
            <v>SI</v>
          </cell>
          <cell r="K28">
            <v>0</v>
          </cell>
          <cell r="L28" t="str">
            <v>ITA</v>
          </cell>
        </row>
        <row r="29">
          <cell r="A29">
            <v>27</v>
          </cell>
          <cell r="B29" t="str">
            <v>y</v>
          </cell>
          <cell r="C29" t="str">
            <v>m</v>
          </cell>
          <cell r="D29" t="str">
            <v>bellavista</v>
          </cell>
          <cell r="E29" t="str">
            <v>A.S.D. G.S. Bellavista</v>
          </cell>
          <cell r="F29">
            <v>1983</v>
          </cell>
          <cell r="G29" t="str">
            <v>si</v>
          </cell>
          <cell r="H29" t="str">
            <v>B-25 SENIORES MASCH.</v>
          </cell>
          <cell r="I29" t="str">
            <v>B-25 SENIORES MASCH.</v>
          </cell>
          <cell r="J29" t="str">
            <v>SI</v>
          </cell>
          <cell r="K29">
            <v>0</v>
          </cell>
          <cell r="L29" t="str">
            <v>ITA</v>
          </cell>
        </row>
        <row r="30">
          <cell r="A30">
            <v>28</v>
          </cell>
          <cell r="E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0</v>
          </cell>
          <cell r="L30" t="str">
            <v>ITA</v>
          </cell>
        </row>
        <row r="31">
          <cell r="A31">
            <v>29</v>
          </cell>
          <cell r="E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0</v>
          </cell>
          <cell r="L31" t="str">
            <v>ITA</v>
          </cell>
        </row>
        <row r="32">
          <cell r="A32">
            <v>30</v>
          </cell>
          <cell r="E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0</v>
          </cell>
          <cell r="L32" t="str">
            <v>ITA</v>
          </cell>
        </row>
        <row r="33">
          <cell r="A33">
            <v>31</v>
          </cell>
          <cell r="E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0</v>
          </cell>
          <cell r="L33" t="str">
            <v>ITA</v>
          </cell>
        </row>
        <row r="34">
          <cell r="A34">
            <v>32</v>
          </cell>
          <cell r="E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0</v>
          </cell>
          <cell r="L34" t="str">
            <v>ITA</v>
          </cell>
        </row>
        <row r="35">
          <cell r="A35">
            <v>33</v>
          </cell>
          <cell r="E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0</v>
          </cell>
          <cell r="L35" t="str">
            <v>ITA</v>
          </cell>
        </row>
        <row r="36">
          <cell r="A36">
            <v>34</v>
          </cell>
          <cell r="E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0</v>
          </cell>
          <cell r="L36" t="str">
            <v>ITA</v>
          </cell>
        </row>
        <row r="37">
          <cell r="A37">
            <v>35</v>
          </cell>
          <cell r="E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0</v>
          </cell>
          <cell r="L37" t="str">
            <v>ITA</v>
          </cell>
        </row>
        <row r="38">
          <cell r="A38">
            <v>36</v>
          </cell>
          <cell r="E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0</v>
          </cell>
          <cell r="L38" t="str">
            <v>ITA</v>
          </cell>
        </row>
        <row r="39">
          <cell r="A39">
            <v>37</v>
          </cell>
          <cell r="E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0</v>
          </cell>
          <cell r="L39" t="str">
            <v>ITA</v>
          </cell>
        </row>
        <row r="40">
          <cell r="A40">
            <v>38</v>
          </cell>
          <cell r="E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0</v>
          </cell>
          <cell r="L40" t="str">
            <v>ITA</v>
          </cell>
        </row>
        <row r="41">
          <cell r="A41">
            <v>39</v>
          </cell>
          <cell r="E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0</v>
          </cell>
          <cell r="L41" t="str">
            <v>ITA</v>
          </cell>
        </row>
        <row r="42">
          <cell r="A42">
            <v>40</v>
          </cell>
          <cell r="E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0</v>
          </cell>
          <cell r="L42" t="str">
            <v>ITA</v>
          </cell>
        </row>
        <row r="43">
          <cell r="A43">
            <v>41</v>
          </cell>
          <cell r="E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0</v>
          </cell>
          <cell r="L43" t="str">
            <v>ITA</v>
          </cell>
        </row>
        <row r="44">
          <cell r="A44">
            <v>42</v>
          </cell>
          <cell r="E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0</v>
          </cell>
          <cell r="L44" t="str">
            <v>ITA</v>
          </cell>
        </row>
        <row r="45">
          <cell r="A45">
            <v>43</v>
          </cell>
          <cell r="E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0</v>
          </cell>
          <cell r="L45" t="str">
            <v>ITA</v>
          </cell>
        </row>
        <row r="46">
          <cell r="A46">
            <v>44</v>
          </cell>
          <cell r="E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0</v>
          </cell>
          <cell r="L46" t="str">
            <v>ITA</v>
          </cell>
        </row>
        <row r="47">
          <cell r="A47">
            <v>45</v>
          </cell>
          <cell r="E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0</v>
          </cell>
          <cell r="L47" t="str">
            <v>ITA</v>
          </cell>
        </row>
        <row r="48">
          <cell r="A48">
            <v>46</v>
          </cell>
          <cell r="E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0</v>
          </cell>
          <cell r="L48" t="str">
            <v>ITA</v>
          </cell>
        </row>
        <row r="49">
          <cell r="A49">
            <v>47</v>
          </cell>
          <cell r="E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0</v>
          </cell>
          <cell r="L49" t="str">
            <v>ITA</v>
          </cell>
        </row>
        <row r="50">
          <cell r="A50">
            <v>48</v>
          </cell>
          <cell r="E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0</v>
          </cell>
          <cell r="L50" t="str">
            <v>ITA</v>
          </cell>
        </row>
        <row r="51">
          <cell r="A51">
            <v>49</v>
          </cell>
          <cell r="E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0</v>
          </cell>
          <cell r="L51" t="str">
            <v>ITA</v>
          </cell>
        </row>
        <row r="52">
          <cell r="A52">
            <v>50</v>
          </cell>
          <cell r="E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0</v>
          </cell>
          <cell r="L52" t="str">
            <v>ITA</v>
          </cell>
        </row>
        <row r="53">
          <cell r="A53">
            <v>51</v>
          </cell>
          <cell r="E53" t="str">
            <v/>
          </cell>
          <cell r="H53" t="str">
            <v/>
          </cell>
          <cell r="I53" t="str">
            <v/>
          </cell>
          <cell r="J53" t="str">
            <v/>
          </cell>
          <cell r="K53">
            <v>0</v>
          </cell>
          <cell r="L53" t="str">
            <v>ITA</v>
          </cell>
        </row>
        <row r="54">
          <cell r="A54">
            <v>52</v>
          </cell>
          <cell r="E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0</v>
          </cell>
          <cell r="L54" t="str">
            <v>ITA</v>
          </cell>
        </row>
        <row r="55">
          <cell r="A55">
            <v>53</v>
          </cell>
          <cell r="E55" t="str">
            <v/>
          </cell>
          <cell r="H55" t="str">
            <v/>
          </cell>
          <cell r="I55" t="str">
            <v/>
          </cell>
          <cell r="J55" t="str">
            <v/>
          </cell>
          <cell r="K55">
            <v>0</v>
          </cell>
          <cell r="L55" t="str">
            <v>ITA</v>
          </cell>
        </row>
        <row r="56">
          <cell r="A56">
            <v>54</v>
          </cell>
          <cell r="E56" t="str">
            <v/>
          </cell>
          <cell r="H56" t="str">
            <v/>
          </cell>
          <cell r="I56" t="str">
            <v/>
          </cell>
          <cell r="J56" t="str">
            <v/>
          </cell>
          <cell r="K56">
            <v>0</v>
          </cell>
          <cell r="L56" t="str">
            <v>ITA</v>
          </cell>
        </row>
        <row r="57">
          <cell r="A57">
            <v>55</v>
          </cell>
          <cell r="E57" t="str">
            <v/>
          </cell>
          <cell r="H57" t="str">
            <v/>
          </cell>
          <cell r="I57" t="str">
            <v/>
          </cell>
          <cell r="J57" t="str">
            <v/>
          </cell>
          <cell r="K57">
            <v>0</v>
          </cell>
          <cell r="L57" t="str">
            <v>ITA</v>
          </cell>
        </row>
        <row r="58">
          <cell r="A58">
            <v>56</v>
          </cell>
          <cell r="E58" t="str">
            <v/>
          </cell>
          <cell r="H58" t="str">
            <v/>
          </cell>
          <cell r="I58" t="str">
            <v/>
          </cell>
          <cell r="J58" t="str">
            <v/>
          </cell>
          <cell r="K58">
            <v>0</v>
          </cell>
          <cell r="L58" t="str">
            <v>ITA</v>
          </cell>
        </row>
        <row r="59">
          <cell r="A59">
            <v>57</v>
          </cell>
          <cell r="E59" t="str">
            <v/>
          </cell>
          <cell r="H59" t="str">
            <v/>
          </cell>
          <cell r="I59" t="str">
            <v/>
          </cell>
          <cell r="J59" t="str">
            <v/>
          </cell>
          <cell r="K59">
            <v>0</v>
          </cell>
          <cell r="L59" t="str">
            <v>ITA</v>
          </cell>
        </row>
        <row r="60">
          <cell r="A60">
            <v>58</v>
          </cell>
          <cell r="E60" t="str">
            <v/>
          </cell>
          <cell r="H60" t="str">
            <v/>
          </cell>
          <cell r="I60" t="str">
            <v/>
          </cell>
          <cell r="J60" t="str">
            <v/>
          </cell>
          <cell r="K60">
            <v>0</v>
          </cell>
          <cell r="L60" t="str">
            <v>ITA</v>
          </cell>
        </row>
        <row r="61">
          <cell r="A61">
            <v>59</v>
          </cell>
          <cell r="E61" t="str">
            <v/>
          </cell>
          <cell r="H61" t="str">
            <v/>
          </cell>
          <cell r="I61" t="str">
            <v/>
          </cell>
          <cell r="J61" t="str">
            <v/>
          </cell>
          <cell r="K61">
            <v>0</v>
          </cell>
          <cell r="L61" t="str">
            <v>ITA</v>
          </cell>
        </row>
        <row r="62">
          <cell r="A62">
            <v>60</v>
          </cell>
          <cell r="E62" t="str">
            <v/>
          </cell>
          <cell r="H62" t="str">
            <v/>
          </cell>
          <cell r="I62" t="str">
            <v/>
          </cell>
          <cell r="J62" t="str">
            <v/>
          </cell>
          <cell r="K62">
            <v>0</v>
          </cell>
          <cell r="L62" t="str">
            <v>ITA</v>
          </cell>
        </row>
        <row r="63">
          <cell r="A63">
            <v>61</v>
          </cell>
          <cell r="E63" t="str">
            <v/>
          </cell>
          <cell r="H63" t="str">
            <v/>
          </cell>
          <cell r="I63" t="str">
            <v/>
          </cell>
          <cell r="J63" t="str">
            <v/>
          </cell>
          <cell r="K63">
            <v>0</v>
          </cell>
          <cell r="L63" t="str">
            <v>ITA</v>
          </cell>
        </row>
        <row r="64">
          <cell r="A64">
            <v>62</v>
          </cell>
          <cell r="E64" t="str">
            <v/>
          </cell>
          <cell r="H64" t="str">
            <v/>
          </cell>
          <cell r="I64" t="str">
            <v/>
          </cell>
          <cell r="J64" t="str">
            <v/>
          </cell>
          <cell r="K64">
            <v>0</v>
          </cell>
          <cell r="L64" t="str">
            <v>ITA</v>
          </cell>
        </row>
        <row r="65">
          <cell r="A65">
            <v>63</v>
          </cell>
          <cell r="E65" t="str">
            <v/>
          </cell>
          <cell r="H65" t="str">
            <v/>
          </cell>
          <cell r="I65" t="str">
            <v/>
          </cell>
          <cell r="J65" t="str">
            <v/>
          </cell>
          <cell r="K65">
            <v>0</v>
          </cell>
          <cell r="L65" t="str">
            <v>ITA</v>
          </cell>
        </row>
        <row r="66">
          <cell r="A66">
            <v>64</v>
          </cell>
          <cell r="E66" t="str">
            <v/>
          </cell>
          <cell r="H66" t="str">
            <v/>
          </cell>
          <cell r="I66" t="str">
            <v/>
          </cell>
          <cell r="J66" t="str">
            <v/>
          </cell>
          <cell r="K66">
            <v>0</v>
          </cell>
          <cell r="L66" t="str">
            <v>ITA</v>
          </cell>
        </row>
        <row r="67">
          <cell r="A67">
            <v>65</v>
          </cell>
          <cell r="E67" t="str">
            <v/>
          </cell>
          <cell r="H67" t="str">
            <v/>
          </cell>
          <cell r="I67" t="str">
            <v/>
          </cell>
          <cell r="J67" t="str">
            <v/>
          </cell>
          <cell r="K67">
            <v>0</v>
          </cell>
          <cell r="L67" t="str">
            <v>ITA</v>
          </cell>
        </row>
        <row r="68">
          <cell r="A68">
            <v>66</v>
          </cell>
          <cell r="E68" t="str">
            <v/>
          </cell>
          <cell r="H68" t="str">
            <v/>
          </cell>
          <cell r="I68" t="str">
            <v/>
          </cell>
          <cell r="J68" t="str">
            <v/>
          </cell>
          <cell r="K68">
            <v>0</v>
          </cell>
          <cell r="L68" t="str">
            <v>ITA</v>
          </cell>
        </row>
        <row r="69">
          <cell r="A69">
            <v>67</v>
          </cell>
          <cell r="E69" t="str">
            <v/>
          </cell>
          <cell r="H69" t="str">
            <v/>
          </cell>
          <cell r="I69" t="str">
            <v/>
          </cell>
          <cell r="J69" t="str">
            <v/>
          </cell>
          <cell r="K69">
            <v>0</v>
          </cell>
          <cell r="L69" t="str">
            <v>ITA</v>
          </cell>
        </row>
        <row r="70">
          <cell r="A70">
            <v>68</v>
          </cell>
          <cell r="E70" t="str">
            <v/>
          </cell>
          <cell r="H70" t="str">
            <v/>
          </cell>
          <cell r="I70" t="str">
            <v/>
          </cell>
          <cell r="J70" t="str">
            <v/>
          </cell>
          <cell r="K70">
            <v>0</v>
          </cell>
          <cell r="L70" t="str">
            <v>ITA</v>
          </cell>
        </row>
        <row r="71">
          <cell r="A71">
            <v>69</v>
          </cell>
          <cell r="E71" t="str">
            <v/>
          </cell>
          <cell r="H71" t="str">
            <v/>
          </cell>
          <cell r="I71" t="str">
            <v/>
          </cell>
          <cell r="J71" t="str">
            <v/>
          </cell>
          <cell r="K71">
            <v>0</v>
          </cell>
          <cell r="L71" t="str">
            <v>ITA</v>
          </cell>
        </row>
        <row r="72">
          <cell r="A72">
            <v>70</v>
          </cell>
          <cell r="E72" t="str">
            <v/>
          </cell>
          <cell r="H72" t="str">
            <v/>
          </cell>
          <cell r="I72" t="str">
            <v/>
          </cell>
          <cell r="J72" t="str">
            <v/>
          </cell>
          <cell r="K72">
            <v>0</v>
          </cell>
          <cell r="L72" t="str">
            <v>ITA</v>
          </cell>
        </row>
        <row r="73">
          <cell r="A73">
            <v>71</v>
          </cell>
          <cell r="E73" t="str">
            <v/>
          </cell>
          <cell r="H73" t="str">
            <v/>
          </cell>
          <cell r="I73" t="str">
            <v/>
          </cell>
          <cell r="J73" t="str">
            <v/>
          </cell>
          <cell r="K73">
            <v>0</v>
          </cell>
          <cell r="L73" t="str">
            <v>ITA</v>
          </cell>
        </row>
        <row r="74">
          <cell r="A74">
            <v>72</v>
          </cell>
          <cell r="E74" t="str">
            <v/>
          </cell>
          <cell r="H74" t="str">
            <v/>
          </cell>
          <cell r="I74" t="str">
            <v/>
          </cell>
          <cell r="J74" t="str">
            <v/>
          </cell>
          <cell r="K74">
            <v>0</v>
          </cell>
          <cell r="L74" t="str">
            <v>ITA</v>
          </cell>
        </row>
        <row r="75">
          <cell r="A75">
            <v>73</v>
          </cell>
          <cell r="E75" t="str">
            <v/>
          </cell>
          <cell r="H75" t="str">
            <v/>
          </cell>
          <cell r="I75" t="str">
            <v/>
          </cell>
          <cell r="J75" t="str">
            <v/>
          </cell>
          <cell r="K75">
            <v>0</v>
          </cell>
          <cell r="L75" t="str">
            <v>ITA</v>
          </cell>
        </row>
        <row r="76">
          <cell r="A76">
            <v>74</v>
          </cell>
          <cell r="E76" t="str">
            <v/>
          </cell>
          <cell r="H76" t="str">
            <v/>
          </cell>
          <cell r="I76" t="str">
            <v/>
          </cell>
          <cell r="J76" t="str">
            <v/>
          </cell>
          <cell r="K76">
            <v>0</v>
          </cell>
          <cell r="L76" t="str">
            <v>ITA</v>
          </cell>
        </row>
        <row r="77">
          <cell r="A77">
            <v>75</v>
          </cell>
          <cell r="E77" t="str">
            <v/>
          </cell>
          <cell r="H77" t="str">
            <v/>
          </cell>
          <cell r="I77" t="str">
            <v/>
          </cell>
          <cell r="J77" t="str">
            <v/>
          </cell>
          <cell r="K77">
            <v>0</v>
          </cell>
          <cell r="L77" t="str">
            <v>ITA</v>
          </cell>
        </row>
        <row r="78">
          <cell r="A78">
            <v>76</v>
          </cell>
          <cell r="E78" t="str">
            <v/>
          </cell>
          <cell r="H78" t="str">
            <v/>
          </cell>
          <cell r="I78" t="str">
            <v/>
          </cell>
          <cell r="J78" t="str">
            <v/>
          </cell>
          <cell r="K78">
            <v>0</v>
          </cell>
          <cell r="L78" t="str">
            <v>ITA</v>
          </cell>
        </row>
        <row r="79">
          <cell r="A79">
            <v>77</v>
          </cell>
          <cell r="E79" t="str">
            <v/>
          </cell>
          <cell r="H79" t="str">
            <v/>
          </cell>
          <cell r="I79" t="str">
            <v/>
          </cell>
          <cell r="J79" t="str">
            <v/>
          </cell>
          <cell r="K79">
            <v>0</v>
          </cell>
          <cell r="L79" t="str">
            <v>ITA</v>
          </cell>
        </row>
        <row r="80">
          <cell r="A80">
            <v>78</v>
          </cell>
          <cell r="E80" t="str">
            <v/>
          </cell>
          <cell r="H80" t="str">
            <v/>
          </cell>
          <cell r="I80" t="str">
            <v/>
          </cell>
          <cell r="J80" t="str">
            <v/>
          </cell>
          <cell r="K80">
            <v>0</v>
          </cell>
          <cell r="L80" t="str">
            <v>ITA</v>
          </cell>
        </row>
        <row r="81">
          <cell r="A81">
            <v>79</v>
          </cell>
          <cell r="E81" t="str">
            <v/>
          </cell>
          <cell r="H81" t="str">
            <v/>
          </cell>
          <cell r="I81" t="str">
            <v/>
          </cell>
          <cell r="J81" t="str">
            <v/>
          </cell>
          <cell r="K81">
            <v>0</v>
          </cell>
          <cell r="L81" t="str">
            <v>ITA</v>
          </cell>
        </row>
        <row r="82">
          <cell r="A82">
            <v>80</v>
          </cell>
          <cell r="E82" t="str">
            <v/>
          </cell>
          <cell r="H82" t="str">
            <v/>
          </cell>
          <cell r="I82" t="str">
            <v/>
          </cell>
          <cell r="J82" t="str">
            <v/>
          </cell>
          <cell r="K82">
            <v>0</v>
          </cell>
          <cell r="L82" t="str">
            <v>ITA</v>
          </cell>
        </row>
        <row r="83">
          <cell r="A83">
            <v>81</v>
          </cell>
          <cell r="E83" t="str">
            <v/>
          </cell>
          <cell r="H83" t="str">
            <v/>
          </cell>
          <cell r="I83" t="str">
            <v/>
          </cell>
          <cell r="J83" t="str">
            <v/>
          </cell>
          <cell r="K83">
            <v>0</v>
          </cell>
          <cell r="L83" t="str">
            <v>ITA</v>
          </cell>
        </row>
        <row r="84">
          <cell r="A84">
            <v>82</v>
          </cell>
          <cell r="E84" t="str">
            <v/>
          </cell>
          <cell r="H84" t="str">
            <v/>
          </cell>
          <cell r="I84" t="str">
            <v/>
          </cell>
          <cell r="J84" t="str">
            <v/>
          </cell>
          <cell r="K84">
            <v>0</v>
          </cell>
          <cell r="L84" t="str">
            <v>ITA</v>
          </cell>
        </row>
        <row r="85">
          <cell r="A85">
            <v>83</v>
          </cell>
          <cell r="E85" t="str">
            <v/>
          </cell>
          <cell r="H85" t="str">
            <v/>
          </cell>
          <cell r="I85" t="str">
            <v/>
          </cell>
          <cell r="J85" t="str">
            <v/>
          </cell>
          <cell r="K85">
            <v>0</v>
          </cell>
          <cell r="L85" t="str">
            <v>ITA</v>
          </cell>
        </row>
        <row r="86">
          <cell r="A86">
            <v>84</v>
          </cell>
          <cell r="E86" t="str">
            <v/>
          </cell>
          <cell r="H86" t="str">
            <v/>
          </cell>
          <cell r="I86" t="str">
            <v/>
          </cell>
          <cell r="J86" t="str">
            <v/>
          </cell>
          <cell r="K86">
            <v>0</v>
          </cell>
          <cell r="L86" t="str">
            <v>ITA</v>
          </cell>
        </row>
        <row r="87">
          <cell r="A87">
            <v>85</v>
          </cell>
          <cell r="E87" t="str">
            <v/>
          </cell>
          <cell r="H87" t="str">
            <v/>
          </cell>
          <cell r="I87" t="str">
            <v/>
          </cell>
          <cell r="J87" t="str">
            <v/>
          </cell>
          <cell r="K87">
            <v>0</v>
          </cell>
          <cell r="L87" t="str">
            <v>ITA</v>
          </cell>
        </row>
        <row r="88">
          <cell r="A88">
            <v>86</v>
          </cell>
          <cell r="E88" t="str">
            <v/>
          </cell>
          <cell r="H88" t="str">
            <v/>
          </cell>
          <cell r="I88" t="str">
            <v/>
          </cell>
          <cell r="J88" t="str">
            <v/>
          </cell>
          <cell r="K88">
            <v>0</v>
          </cell>
          <cell r="L88" t="str">
            <v>ITA</v>
          </cell>
        </row>
        <row r="89">
          <cell r="A89">
            <v>87</v>
          </cell>
          <cell r="E89" t="str">
            <v/>
          </cell>
          <cell r="H89" t="str">
            <v/>
          </cell>
          <cell r="I89" t="str">
            <v/>
          </cell>
          <cell r="J89" t="str">
            <v/>
          </cell>
          <cell r="K89">
            <v>0</v>
          </cell>
          <cell r="L89" t="str">
            <v>ITA</v>
          </cell>
        </row>
        <row r="90">
          <cell r="A90">
            <v>88</v>
          </cell>
          <cell r="E90" t="str">
            <v/>
          </cell>
          <cell r="H90" t="str">
            <v/>
          </cell>
          <cell r="I90" t="str">
            <v/>
          </cell>
          <cell r="J90" t="str">
            <v/>
          </cell>
          <cell r="K90">
            <v>0</v>
          </cell>
          <cell r="L90" t="str">
            <v>ITA</v>
          </cell>
        </row>
        <row r="91">
          <cell r="A91">
            <v>89</v>
          </cell>
          <cell r="E91" t="str">
            <v/>
          </cell>
          <cell r="H91" t="str">
            <v/>
          </cell>
          <cell r="I91" t="str">
            <v/>
          </cell>
          <cell r="J91" t="str">
            <v/>
          </cell>
          <cell r="K91">
            <v>0</v>
          </cell>
          <cell r="L91" t="str">
            <v>ITA</v>
          </cell>
        </row>
        <row r="92">
          <cell r="A92">
            <v>90</v>
          </cell>
          <cell r="E92" t="str">
            <v/>
          </cell>
          <cell r="H92" t="str">
            <v/>
          </cell>
          <cell r="I92" t="str">
            <v/>
          </cell>
          <cell r="J92" t="str">
            <v/>
          </cell>
          <cell r="K92">
            <v>0</v>
          </cell>
          <cell r="L92" t="str">
            <v>ITA</v>
          </cell>
        </row>
        <row r="93">
          <cell r="A93">
            <v>91</v>
          </cell>
          <cell r="E93" t="str">
            <v/>
          </cell>
          <cell r="H93" t="str">
            <v/>
          </cell>
          <cell r="I93" t="str">
            <v/>
          </cell>
          <cell r="J93" t="str">
            <v/>
          </cell>
          <cell r="K93">
            <v>0</v>
          </cell>
          <cell r="L93" t="str">
            <v>ITA</v>
          </cell>
        </row>
        <row r="94">
          <cell r="A94">
            <v>92</v>
          </cell>
          <cell r="E94" t="str">
            <v/>
          </cell>
          <cell r="H94" t="str">
            <v/>
          </cell>
          <cell r="I94" t="str">
            <v/>
          </cell>
          <cell r="J94" t="str">
            <v/>
          </cell>
          <cell r="K94">
            <v>0</v>
          </cell>
          <cell r="L94" t="str">
            <v>ITA</v>
          </cell>
        </row>
        <row r="95">
          <cell r="A95">
            <v>93</v>
          </cell>
          <cell r="E95" t="str">
            <v/>
          </cell>
          <cell r="H95" t="str">
            <v/>
          </cell>
          <cell r="I95" t="str">
            <v/>
          </cell>
          <cell r="J95" t="str">
            <v/>
          </cell>
          <cell r="K95">
            <v>0</v>
          </cell>
          <cell r="L95" t="str">
            <v>ITA</v>
          </cell>
        </row>
        <row r="96">
          <cell r="A96">
            <v>94</v>
          </cell>
          <cell r="E96" t="str">
            <v/>
          </cell>
          <cell r="H96" t="str">
            <v/>
          </cell>
          <cell r="I96" t="str">
            <v/>
          </cell>
          <cell r="J96" t="str">
            <v/>
          </cell>
          <cell r="K96">
            <v>0</v>
          </cell>
          <cell r="L96" t="str">
            <v>ITA</v>
          </cell>
        </row>
        <row r="97">
          <cell r="A97">
            <v>95</v>
          </cell>
          <cell r="E97" t="str">
            <v/>
          </cell>
          <cell r="H97" t="str">
            <v/>
          </cell>
          <cell r="I97" t="str">
            <v/>
          </cell>
          <cell r="J97" t="str">
            <v/>
          </cell>
          <cell r="K97">
            <v>0</v>
          </cell>
          <cell r="L97" t="str">
            <v>ITA</v>
          </cell>
        </row>
        <row r="98">
          <cell r="A98">
            <v>96</v>
          </cell>
          <cell r="E98" t="str">
            <v/>
          </cell>
          <cell r="H98" t="str">
            <v/>
          </cell>
          <cell r="I98" t="str">
            <v/>
          </cell>
          <cell r="J98" t="str">
            <v/>
          </cell>
          <cell r="K98">
            <v>0</v>
          </cell>
          <cell r="L98" t="str">
            <v>ITA</v>
          </cell>
        </row>
        <row r="99">
          <cell r="A99">
            <v>97</v>
          </cell>
          <cell r="E99" t="str">
            <v/>
          </cell>
          <cell r="H99" t="str">
            <v/>
          </cell>
          <cell r="I99" t="str">
            <v/>
          </cell>
          <cell r="J99" t="str">
            <v/>
          </cell>
          <cell r="K99">
            <v>0</v>
          </cell>
          <cell r="L99" t="str">
            <v>ITA</v>
          </cell>
        </row>
        <row r="100">
          <cell r="A100">
            <v>98</v>
          </cell>
          <cell r="E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>
            <v>0</v>
          </cell>
          <cell r="L100" t="str">
            <v>ITA</v>
          </cell>
        </row>
        <row r="101">
          <cell r="A101">
            <v>99</v>
          </cell>
          <cell r="E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>
            <v>0</v>
          </cell>
          <cell r="L101" t="str">
            <v>ITA</v>
          </cell>
        </row>
        <row r="102">
          <cell r="A102">
            <v>100</v>
          </cell>
          <cell r="E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>
            <v>0</v>
          </cell>
          <cell r="L102" t="str">
            <v>ITA</v>
          </cell>
        </row>
        <row r="103">
          <cell r="A103">
            <v>101</v>
          </cell>
          <cell r="E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>
            <v>0</v>
          </cell>
          <cell r="L103" t="str">
            <v>ITA</v>
          </cell>
        </row>
        <row r="104">
          <cell r="A104">
            <v>102</v>
          </cell>
          <cell r="E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>
            <v>0</v>
          </cell>
          <cell r="L104" t="str">
            <v>ITA</v>
          </cell>
        </row>
        <row r="105">
          <cell r="A105">
            <v>103</v>
          </cell>
          <cell r="E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>
            <v>0</v>
          </cell>
          <cell r="L105" t="str">
            <v>ITA</v>
          </cell>
        </row>
        <row r="106">
          <cell r="A106">
            <v>104</v>
          </cell>
          <cell r="E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>
            <v>0</v>
          </cell>
          <cell r="L106" t="str">
            <v>ITA</v>
          </cell>
        </row>
        <row r="107">
          <cell r="A107">
            <v>105</v>
          </cell>
          <cell r="E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>
            <v>0</v>
          </cell>
          <cell r="L107" t="str">
            <v>ITA</v>
          </cell>
        </row>
        <row r="108">
          <cell r="A108">
            <v>106</v>
          </cell>
          <cell r="E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>
            <v>0</v>
          </cell>
          <cell r="L108" t="str">
            <v>ITA</v>
          </cell>
        </row>
        <row r="109">
          <cell r="A109">
            <v>107</v>
          </cell>
          <cell r="E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>
            <v>0</v>
          </cell>
          <cell r="L109" t="str">
            <v>ITA</v>
          </cell>
        </row>
        <row r="110">
          <cell r="A110">
            <v>108</v>
          </cell>
          <cell r="E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>
            <v>0</v>
          </cell>
          <cell r="L110" t="str">
            <v>ITA</v>
          </cell>
        </row>
        <row r="111">
          <cell r="A111">
            <v>109</v>
          </cell>
          <cell r="E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>
            <v>0</v>
          </cell>
          <cell r="L111" t="str">
            <v>ITA</v>
          </cell>
        </row>
        <row r="112">
          <cell r="A112">
            <v>110</v>
          </cell>
          <cell r="E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>
            <v>0</v>
          </cell>
          <cell r="L112" t="str">
            <v>ITA</v>
          </cell>
        </row>
        <row r="113">
          <cell r="A113">
            <v>111</v>
          </cell>
          <cell r="E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>
            <v>0</v>
          </cell>
          <cell r="L113" t="str">
            <v>ITA</v>
          </cell>
        </row>
        <row r="114">
          <cell r="A114">
            <v>112</v>
          </cell>
          <cell r="E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>
            <v>0</v>
          </cell>
          <cell r="L114" t="str">
            <v>ITA</v>
          </cell>
        </row>
        <row r="115">
          <cell r="A115">
            <v>113</v>
          </cell>
          <cell r="E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>
            <v>0</v>
          </cell>
          <cell r="L115" t="str">
            <v>ITA</v>
          </cell>
        </row>
        <row r="116">
          <cell r="A116">
            <v>114</v>
          </cell>
          <cell r="E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>
            <v>0</v>
          </cell>
          <cell r="L116" t="str">
            <v>ITA</v>
          </cell>
        </row>
        <row r="117">
          <cell r="A117">
            <v>115</v>
          </cell>
          <cell r="E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>
            <v>0</v>
          </cell>
          <cell r="L117" t="str">
            <v>ITA</v>
          </cell>
        </row>
        <row r="118">
          <cell r="A118">
            <v>116</v>
          </cell>
          <cell r="E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>
            <v>0</v>
          </cell>
          <cell r="L118" t="str">
            <v>ITA</v>
          </cell>
        </row>
        <row r="119">
          <cell r="A119">
            <v>117</v>
          </cell>
          <cell r="E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>
            <v>0</v>
          </cell>
          <cell r="L119" t="str">
            <v>ITA</v>
          </cell>
        </row>
        <row r="120">
          <cell r="A120">
            <v>118</v>
          </cell>
          <cell r="E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>
            <v>0</v>
          </cell>
          <cell r="L120" t="str">
            <v>ITA</v>
          </cell>
        </row>
        <row r="121">
          <cell r="A121">
            <v>119</v>
          </cell>
          <cell r="E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>
            <v>0</v>
          </cell>
          <cell r="L121" t="str">
            <v>ITA</v>
          </cell>
        </row>
        <row r="122">
          <cell r="A122">
            <v>120</v>
          </cell>
          <cell r="E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>
            <v>0</v>
          </cell>
          <cell r="L122" t="str">
            <v>ITA</v>
          </cell>
        </row>
        <row r="123">
          <cell r="A123">
            <v>121</v>
          </cell>
          <cell r="E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>
            <v>0</v>
          </cell>
          <cell r="L123" t="str">
            <v>ITA</v>
          </cell>
        </row>
        <row r="124">
          <cell r="A124">
            <v>122</v>
          </cell>
          <cell r="E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>
            <v>0</v>
          </cell>
          <cell r="L124" t="str">
            <v>ITA</v>
          </cell>
        </row>
        <row r="125">
          <cell r="A125">
            <v>123</v>
          </cell>
          <cell r="E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>
            <v>0</v>
          </cell>
          <cell r="L125" t="str">
            <v>ITA</v>
          </cell>
        </row>
        <row r="126">
          <cell r="A126">
            <v>124</v>
          </cell>
          <cell r="E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>
            <v>0</v>
          </cell>
          <cell r="L126" t="str">
            <v>ITA</v>
          </cell>
        </row>
        <row r="127">
          <cell r="A127">
            <v>125</v>
          </cell>
          <cell r="E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>
            <v>0</v>
          </cell>
          <cell r="L127" t="str">
            <v>ITA</v>
          </cell>
        </row>
        <row r="128">
          <cell r="A128">
            <v>126</v>
          </cell>
          <cell r="E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>
            <v>0</v>
          </cell>
          <cell r="L128" t="str">
            <v>ITA</v>
          </cell>
        </row>
        <row r="129">
          <cell r="A129">
            <v>127</v>
          </cell>
          <cell r="E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>
            <v>0</v>
          </cell>
          <cell r="L129" t="str">
            <v>ITA</v>
          </cell>
        </row>
        <row r="130">
          <cell r="A130">
            <v>128</v>
          </cell>
          <cell r="E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>
            <v>0</v>
          </cell>
          <cell r="L130" t="str">
            <v>ITA</v>
          </cell>
        </row>
        <row r="131">
          <cell r="A131">
            <v>129</v>
          </cell>
          <cell r="E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>
            <v>0</v>
          </cell>
          <cell r="L131" t="str">
            <v>ITA</v>
          </cell>
        </row>
        <row r="132">
          <cell r="A132">
            <v>130</v>
          </cell>
          <cell r="E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>
            <v>0</v>
          </cell>
          <cell r="L132" t="str">
            <v>ITA</v>
          </cell>
        </row>
        <row r="133">
          <cell r="A133">
            <v>131</v>
          </cell>
          <cell r="E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>
            <v>0</v>
          </cell>
          <cell r="L133" t="str">
            <v>ITA</v>
          </cell>
        </row>
        <row r="134">
          <cell r="A134">
            <v>132</v>
          </cell>
          <cell r="E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>
            <v>0</v>
          </cell>
          <cell r="L134" t="str">
            <v>ITA</v>
          </cell>
        </row>
        <row r="135">
          <cell r="A135">
            <v>133</v>
          </cell>
          <cell r="E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>
            <v>0</v>
          </cell>
          <cell r="L135" t="str">
            <v>ITA</v>
          </cell>
        </row>
        <row r="136">
          <cell r="A136">
            <v>134</v>
          </cell>
          <cell r="E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>
            <v>0</v>
          </cell>
          <cell r="L136" t="str">
            <v>ITA</v>
          </cell>
        </row>
        <row r="137">
          <cell r="A137">
            <v>135</v>
          </cell>
          <cell r="E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>
            <v>0</v>
          </cell>
          <cell r="L137" t="str">
            <v>ITA</v>
          </cell>
        </row>
        <row r="138">
          <cell r="A138">
            <v>136</v>
          </cell>
          <cell r="E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>
            <v>0</v>
          </cell>
          <cell r="L138" t="str">
            <v>ITA</v>
          </cell>
        </row>
        <row r="139">
          <cell r="A139">
            <v>137</v>
          </cell>
          <cell r="E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>
            <v>0</v>
          </cell>
          <cell r="L139" t="str">
            <v>ITA</v>
          </cell>
        </row>
        <row r="140">
          <cell r="A140">
            <v>138</v>
          </cell>
          <cell r="E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>
            <v>0</v>
          </cell>
          <cell r="L140" t="str">
            <v>ITA</v>
          </cell>
        </row>
        <row r="141">
          <cell r="A141">
            <v>139</v>
          </cell>
          <cell r="E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>
            <v>0</v>
          </cell>
          <cell r="L141" t="str">
            <v>ITA</v>
          </cell>
        </row>
        <row r="142">
          <cell r="A142">
            <v>140</v>
          </cell>
          <cell r="E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>
            <v>0</v>
          </cell>
          <cell r="L142" t="str">
            <v>ITA</v>
          </cell>
        </row>
        <row r="143">
          <cell r="A143">
            <v>141</v>
          </cell>
          <cell r="E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>
            <v>0</v>
          </cell>
          <cell r="L143" t="str">
            <v>ITA</v>
          </cell>
        </row>
        <row r="144">
          <cell r="A144">
            <v>142</v>
          </cell>
          <cell r="E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>
            <v>0</v>
          </cell>
          <cell r="L144" t="str">
            <v>ITA</v>
          </cell>
        </row>
        <row r="145">
          <cell r="A145">
            <v>143</v>
          </cell>
          <cell r="E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>
            <v>0</v>
          </cell>
          <cell r="L145" t="str">
            <v>ITA</v>
          </cell>
        </row>
        <row r="146">
          <cell r="A146">
            <v>144</v>
          </cell>
          <cell r="E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>
            <v>0</v>
          </cell>
          <cell r="L146" t="str">
            <v>ITA</v>
          </cell>
        </row>
        <row r="147">
          <cell r="A147">
            <v>145</v>
          </cell>
          <cell r="E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>
            <v>0</v>
          </cell>
          <cell r="L147" t="str">
            <v>ITA</v>
          </cell>
        </row>
        <row r="148">
          <cell r="A148">
            <v>146</v>
          </cell>
          <cell r="E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>
            <v>0</v>
          </cell>
          <cell r="L148" t="str">
            <v>ITA</v>
          </cell>
        </row>
        <row r="149">
          <cell r="A149">
            <v>147</v>
          </cell>
          <cell r="E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>
            <v>0</v>
          </cell>
          <cell r="L149" t="str">
            <v>ITA</v>
          </cell>
        </row>
        <row r="150">
          <cell r="A150">
            <v>148</v>
          </cell>
          <cell r="E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>
            <v>0</v>
          </cell>
          <cell r="L150" t="str">
            <v>ITA</v>
          </cell>
        </row>
        <row r="151">
          <cell r="A151">
            <v>149</v>
          </cell>
          <cell r="E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>
            <v>0</v>
          </cell>
          <cell r="L151" t="str">
            <v>ITA</v>
          </cell>
        </row>
        <row r="152">
          <cell r="A152">
            <v>150</v>
          </cell>
          <cell r="E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>
            <v>0</v>
          </cell>
          <cell r="L152" t="str">
            <v>ITA</v>
          </cell>
        </row>
        <row r="153">
          <cell r="A153">
            <v>151</v>
          </cell>
          <cell r="E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>
            <v>0</v>
          </cell>
          <cell r="L153" t="str">
            <v>ITA</v>
          </cell>
        </row>
        <row r="154">
          <cell r="A154">
            <v>152</v>
          </cell>
          <cell r="E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>
            <v>0</v>
          </cell>
          <cell r="L154" t="str">
            <v>ITA</v>
          </cell>
        </row>
        <row r="155">
          <cell r="A155">
            <v>153</v>
          </cell>
          <cell r="E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>
            <v>0</v>
          </cell>
          <cell r="L155" t="str">
            <v>ITA</v>
          </cell>
        </row>
        <row r="156">
          <cell r="A156">
            <v>154</v>
          </cell>
          <cell r="E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>
            <v>0</v>
          </cell>
          <cell r="L156" t="str">
            <v>ITA</v>
          </cell>
        </row>
        <row r="157">
          <cell r="A157">
            <v>155</v>
          </cell>
          <cell r="E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>
            <v>0</v>
          </cell>
          <cell r="L157" t="str">
            <v>ITA</v>
          </cell>
        </row>
        <row r="158">
          <cell r="A158">
            <v>156</v>
          </cell>
          <cell r="E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>
            <v>0</v>
          </cell>
          <cell r="L158" t="str">
            <v>ITA</v>
          </cell>
        </row>
        <row r="159">
          <cell r="A159">
            <v>157</v>
          </cell>
          <cell r="E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>
            <v>0</v>
          </cell>
          <cell r="L159" t="str">
            <v>ITA</v>
          </cell>
        </row>
        <row r="160">
          <cell r="A160">
            <v>158</v>
          </cell>
          <cell r="E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>
            <v>0</v>
          </cell>
          <cell r="L160" t="str">
            <v>ITA</v>
          </cell>
        </row>
        <row r="161">
          <cell r="A161">
            <v>159</v>
          </cell>
          <cell r="E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>
            <v>0</v>
          </cell>
          <cell r="L161" t="str">
            <v>ITA</v>
          </cell>
        </row>
        <row r="162">
          <cell r="A162">
            <v>160</v>
          </cell>
          <cell r="E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>
            <v>0</v>
          </cell>
          <cell r="L162" t="str">
            <v>ITA</v>
          </cell>
        </row>
        <row r="163">
          <cell r="A163">
            <v>161</v>
          </cell>
          <cell r="E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>
            <v>0</v>
          </cell>
          <cell r="L163" t="str">
            <v>ITA</v>
          </cell>
        </row>
        <row r="164">
          <cell r="A164">
            <v>162</v>
          </cell>
          <cell r="E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>
            <v>0</v>
          </cell>
          <cell r="L164" t="str">
            <v>ITA</v>
          </cell>
        </row>
        <row r="165">
          <cell r="A165">
            <v>163</v>
          </cell>
          <cell r="E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>
            <v>0</v>
          </cell>
          <cell r="L165" t="str">
            <v>ITA</v>
          </cell>
        </row>
        <row r="166">
          <cell r="A166">
            <v>164</v>
          </cell>
          <cell r="E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>
            <v>0</v>
          </cell>
          <cell r="L166" t="str">
            <v>ITA</v>
          </cell>
        </row>
        <row r="167">
          <cell r="A167">
            <v>165</v>
          </cell>
          <cell r="E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>
            <v>0</v>
          </cell>
          <cell r="L167" t="str">
            <v>ITA</v>
          </cell>
        </row>
        <row r="168">
          <cell r="A168">
            <v>166</v>
          </cell>
          <cell r="E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>
            <v>0</v>
          </cell>
          <cell r="L168" t="str">
            <v>ITA</v>
          </cell>
        </row>
        <row r="169">
          <cell r="A169">
            <v>167</v>
          </cell>
          <cell r="E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>
            <v>0</v>
          </cell>
          <cell r="L169" t="str">
            <v>ITA</v>
          </cell>
        </row>
        <row r="170">
          <cell r="A170">
            <v>168</v>
          </cell>
          <cell r="E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>
            <v>0</v>
          </cell>
          <cell r="L170" t="str">
            <v>ITA</v>
          </cell>
        </row>
        <row r="171">
          <cell r="A171">
            <v>169</v>
          </cell>
          <cell r="E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>
            <v>0</v>
          </cell>
          <cell r="L171" t="str">
            <v>ITA</v>
          </cell>
        </row>
        <row r="172">
          <cell r="A172">
            <v>170</v>
          </cell>
          <cell r="E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>
            <v>0</v>
          </cell>
          <cell r="L172" t="str">
            <v>ITA</v>
          </cell>
        </row>
        <row r="173">
          <cell r="A173">
            <v>171</v>
          </cell>
          <cell r="E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>
            <v>0</v>
          </cell>
          <cell r="L173" t="str">
            <v>ITA</v>
          </cell>
        </row>
        <row r="174">
          <cell r="A174">
            <v>172</v>
          </cell>
          <cell r="E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>
            <v>0</v>
          </cell>
          <cell r="L174" t="str">
            <v>ITA</v>
          </cell>
        </row>
        <row r="175">
          <cell r="A175">
            <v>173</v>
          </cell>
          <cell r="E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>
            <v>0</v>
          </cell>
          <cell r="L175" t="str">
            <v>ITA</v>
          </cell>
        </row>
        <row r="176">
          <cell r="A176">
            <v>174</v>
          </cell>
          <cell r="E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>
            <v>0</v>
          </cell>
          <cell r="L176" t="str">
            <v>ITA</v>
          </cell>
        </row>
        <row r="177">
          <cell r="A177">
            <v>175</v>
          </cell>
          <cell r="E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>
            <v>0</v>
          </cell>
          <cell r="L177" t="str">
            <v>ITA</v>
          </cell>
        </row>
        <row r="178">
          <cell r="A178">
            <v>176</v>
          </cell>
          <cell r="E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>
            <v>0</v>
          </cell>
          <cell r="L178" t="str">
            <v>ITA</v>
          </cell>
        </row>
        <row r="179">
          <cell r="A179">
            <v>177</v>
          </cell>
          <cell r="E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>
            <v>0</v>
          </cell>
          <cell r="L179" t="str">
            <v>ITA</v>
          </cell>
        </row>
        <row r="180">
          <cell r="A180">
            <v>178</v>
          </cell>
          <cell r="E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>
            <v>0</v>
          </cell>
          <cell r="L180" t="str">
            <v>ITA</v>
          </cell>
        </row>
        <row r="181">
          <cell r="A181">
            <v>179</v>
          </cell>
          <cell r="E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>
            <v>0</v>
          </cell>
          <cell r="L181" t="str">
            <v>ITA</v>
          </cell>
        </row>
        <row r="182">
          <cell r="A182">
            <v>180</v>
          </cell>
          <cell r="E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>
            <v>0</v>
          </cell>
          <cell r="L182" t="str">
            <v>ITA</v>
          </cell>
        </row>
        <row r="183">
          <cell r="A183">
            <v>181</v>
          </cell>
          <cell r="E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>
            <v>0</v>
          </cell>
          <cell r="L183" t="str">
            <v>ITA</v>
          </cell>
        </row>
        <row r="184">
          <cell r="A184">
            <v>182</v>
          </cell>
          <cell r="E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>
            <v>0</v>
          </cell>
          <cell r="L184" t="str">
            <v>ITA</v>
          </cell>
        </row>
        <row r="185">
          <cell r="A185">
            <v>183</v>
          </cell>
          <cell r="E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>
            <v>0</v>
          </cell>
          <cell r="L185" t="str">
            <v>ITA</v>
          </cell>
        </row>
        <row r="186">
          <cell r="A186">
            <v>184</v>
          </cell>
          <cell r="E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>
            <v>0</v>
          </cell>
          <cell r="L186" t="str">
            <v>ITA</v>
          </cell>
        </row>
        <row r="187">
          <cell r="A187">
            <v>185</v>
          </cell>
          <cell r="E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>
            <v>0</v>
          </cell>
          <cell r="L187" t="str">
            <v>ITA</v>
          </cell>
        </row>
        <row r="188">
          <cell r="A188">
            <v>186</v>
          </cell>
          <cell r="E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>
            <v>0</v>
          </cell>
          <cell r="L188" t="str">
            <v>ITA</v>
          </cell>
        </row>
        <row r="189">
          <cell r="A189">
            <v>187</v>
          </cell>
          <cell r="E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>
            <v>0</v>
          </cell>
          <cell r="L189" t="str">
            <v>ITA</v>
          </cell>
        </row>
        <row r="190">
          <cell r="A190">
            <v>188</v>
          </cell>
          <cell r="E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>
            <v>0</v>
          </cell>
          <cell r="L190" t="str">
            <v>ITA</v>
          </cell>
        </row>
        <row r="191">
          <cell r="A191">
            <v>189</v>
          </cell>
          <cell r="E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>
            <v>0</v>
          </cell>
          <cell r="L191" t="str">
            <v>ITA</v>
          </cell>
        </row>
        <row r="192">
          <cell r="A192">
            <v>190</v>
          </cell>
          <cell r="E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>
            <v>0</v>
          </cell>
          <cell r="L192" t="str">
            <v>ITA</v>
          </cell>
        </row>
        <row r="193">
          <cell r="A193">
            <v>191</v>
          </cell>
          <cell r="E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>
            <v>0</v>
          </cell>
          <cell r="L193" t="str">
            <v>ITA</v>
          </cell>
        </row>
        <row r="194">
          <cell r="A194">
            <v>192</v>
          </cell>
          <cell r="E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>
            <v>0</v>
          </cell>
          <cell r="L194" t="str">
            <v>ITA</v>
          </cell>
        </row>
        <row r="195">
          <cell r="A195">
            <v>193</v>
          </cell>
          <cell r="E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>
            <v>0</v>
          </cell>
          <cell r="L195" t="str">
            <v>ITA</v>
          </cell>
        </row>
        <row r="196">
          <cell r="A196">
            <v>194</v>
          </cell>
          <cell r="E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>
            <v>0</v>
          </cell>
          <cell r="L196" t="str">
            <v>ITA</v>
          </cell>
        </row>
        <row r="197">
          <cell r="A197">
            <v>195</v>
          </cell>
          <cell r="E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>
            <v>0</v>
          </cell>
          <cell r="L197" t="str">
            <v>ITA</v>
          </cell>
        </row>
        <row r="198">
          <cell r="A198">
            <v>196</v>
          </cell>
          <cell r="E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>
            <v>0</v>
          </cell>
          <cell r="L198" t="str">
            <v>ITA</v>
          </cell>
        </row>
        <row r="199">
          <cell r="A199">
            <v>197</v>
          </cell>
          <cell r="E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>
            <v>0</v>
          </cell>
          <cell r="L199" t="str">
            <v>ITA</v>
          </cell>
        </row>
        <row r="200">
          <cell r="A200">
            <v>198</v>
          </cell>
          <cell r="E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>
            <v>0</v>
          </cell>
          <cell r="L200" t="str">
            <v>ITA</v>
          </cell>
        </row>
        <row r="201">
          <cell r="A201">
            <v>199</v>
          </cell>
          <cell r="E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>
            <v>0</v>
          </cell>
          <cell r="L201" t="str">
            <v>ITA</v>
          </cell>
        </row>
        <row r="202">
          <cell r="A202">
            <v>200</v>
          </cell>
          <cell r="E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>
            <v>0</v>
          </cell>
          <cell r="L202" t="str">
            <v>ITA</v>
          </cell>
        </row>
        <row r="203">
          <cell r="A203">
            <v>201</v>
          </cell>
          <cell r="E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>
            <v>0</v>
          </cell>
          <cell r="L203" t="str">
            <v>ITA</v>
          </cell>
        </row>
        <row r="204">
          <cell r="A204">
            <v>202</v>
          </cell>
          <cell r="E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>
            <v>0</v>
          </cell>
          <cell r="L204" t="str">
            <v>ITA</v>
          </cell>
        </row>
        <row r="205">
          <cell r="A205">
            <v>203</v>
          </cell>
          <cell r="E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>
            <v>0</v>
          </cell>
          <cell r="L205" t="str">
            <v>ITA</v>
          </cell>
        </row>
        <row r="206">
          <cell r="A206">
            <v>204</v>
          </cell>
          <cell r="E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>
            <v>0</v>
          </cell>
          <cell r="L206" t="str">
            <v>ITA</v>
          </cell>
        </row>
        <row r="207">
          <cell r="A207">
            <v>205</v>
          </cell>
          <cell r="E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>
            <v>0</v>
          </cell>
          <cell r="L207" t="str">
            <v>ITA</v>
          </cell>
        </row>
        <row r="208">
          <cell r="A208">
            <v>206</v>
          </cell>
          <cell r="E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>
            <v>0</v>
          </cell>
          <cell r="L208" t="str">
            <v>ITA</v>
          </cell>
        </row>
        <row r="209">
          <cell r="A209">
            <v>207</v>
          </cell>
          <cell r="E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>
            <v>0</v>
          </cell>
          <cell r="L209" t="str">
            <v>ITA</v>
          </cell>
        </row>
        <row r="210">
          <cell r="A210">
            <v>208</v>
          </cell>
          <cell r="E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>
            <v>0</v>
          </cell>
          <cell r="L210" t="str">
            <v>ITA</v>
          </cell>
        </row>
        <row r="211">
          <cell r="A211">
            <v>209</v>
          </cell>
          <cell r="E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>
            <v>0</v>
          </cell>
          <cell r="L211" t="str">
            <v>ITA</v>
          </cell>
        </row>
        <row r="212">
          <cell r="A212">
            <v>210</v>
          </cell>
          <cell r="E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>
            <v>0</v>
          </cell>
          <cell r="L212" t="str">
            <v>ITA</v>
          </cell>
        </row>
        <row r="213">
          <cell r="A213">
            <v>211</v>
          </cell>
          <cell r="E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>
            <v>0</v>
          </cell>
          <cell r="L213" t="str">
            <v>ITA</v>
          </cell>
        </row>
        <row r="214">
          <cell r="A214">
            <v>212</v>
          </cell>
          <cell r="E214" t="str">
            <v/>
          </cell>
          <cell r="H214" t="str">
            <v/>
          </cell>
          <cell r="I214" t="str">
            <v/>
          </cell>
          <cell r="J214" t="str">
            <v/>
          </cell>
          <cell r="K214">
            <v>0</v>
          </cell>
          <cell r="L214" t="str">
            <v>ITA</v>
          </cell>
        </row>
        <row r="215">
          <cell r="A215">
            <v>213</v>
          </cell>
          <cell r="E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>
            <v>0</v>
          </cell>
          <cell r="L215" t="str">
            <v>ITA</v>
          </cell>
        </row>
        <row r="216">
          <cell r="A216">
            <v>214</v>
          </cell>
          <cell r="E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>
            <v>0</v>
          </cell>
          <cell r="L216" t="str">
            <v>ITA</v>
          </cell>
        </row>
        <row r="217">
          <cell r="A217">
            <v>215</v>
          </cell>
          <cell r="E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>
            <v>0</v>
          </cell>
          <cell r="L217" t="str">
            <v>ITA</v>
          </cell>
        </row>
        <row r="218">
          <cell r="A218">
            <v>216</v>
          </cell>
          <cell r="E218" t="str">
            <v/>
          </cell>
          <cell r="H218" t="str">
            <v/>
          </cell>
          <cell r="I218" t="str">
            <v/>
          </cell>
          <cell r="J218" t="str">
            <v/>
          </cell>
          <cell r="K218">
            <v>0</v>
          </cell>
          <cell r="L218" t="str">
            <v>ITA</v>
          </cell>
        </row>
        <row r="219">
          <cell r="A219">
            <v>217</v>
          </cell>
          <cell r="E219" t="str">
            <v/>
          </cell>
          <cell r="H219" t="str">
            <v/>
          </cell>
          <cell r="I219" t="str">
            <v/>
          </cell>
          <cell r="J219" t="str">
            <v/>
          </cell>
          <cell r="K219">
            <v>0</v>
          </cell>
          <cell r="L219" t="str">
            <v>ITA</v>
          </cell>
        </row>
        <row r="220">
          <cell r="A220">
            <v>218</v>
          </cell>
          <cell r="E220" t="str">
            <v/>
          </cell>
          <cell r="H220" t="str">
            <v/>
          </cell>
          <cell r="I220" t="str">
            <v/>
          </cell>
          <cell r="J220" t="str">
            <v/>
          </cell>
          <cell r="K220">
            <v>0</v>
          </cell>
          <cell r="L220" t="str">
            <v>ITA</v>
          </cell>
        </row>
        <row r="221">
          <cell r="A221">
            <v>219</v>
          </cell>
          <cell r="E221" t="str">
            <v/>
          </cell>
          <cell r="H221" t="str">
            <v/>
          </cell>
          <cell r="I221" t="str">
            <v/>
          </cell>
          <cell r="J221" t="str">
            <v/>
          </cell>
          <cell r="K221">
            <v>0</v>
          </cell>
          <cell r="L221" t="str">
            <v>ITA</v>
          </cell>
        </row>
        <row r="222">
          <cell r="A222">
            <v>220</v>
          </cell>
          <cell r="E222" t="str">
            <v/>
          </cell>
          <cell r="H222" t="str">
            <v/>
          </cell>
          <cell r="I222" t="str">
            <v/>
          </cell>
          <cell r="J222" t="str">
            <v/>
          </cell>
          <cell r="K222">
            <v>0</v>
          </cell>
          <cell r="L222" t="str">
            <v>ITA</v>
          </cell>
        </row>
        <row r="223">
          <cell r="A223">
            <v>221</v>
          </cell>
          <cell r="E223" t="str">
            <v/>
          </cell>
          <cell r="H223" t="str">
            <v/>
          </cell>
          <cell r="I223" t="str">
            <v/>
          </cell>
          <cell r="J223" t="str">
            <v/>
          </cell>
          <cell r="K223">
            <v>0</v>
          </cell>
          <cell r="L223" t="str">
            <v>ITA</v>
          </cell>
        </row>
        <row r="224">
          <cell r="A224">
            <v>222</v>
          </cell>
          <cell r="E224" t="str">
            <v/>
          </cell>
          <cell r="H224" t="str">
            <v/>
          </cell>
          <cell r="I224" t="str">
            <v/>
          </cell>
          <cell r="J224" t="str">
            <v/>
          </cell>
          <cell r="K224">
            <v>0</v>
          </cell>
          <cell r="L224" t="str">
            <v>ITA</v>
          </cell>
        </row>
        <row r="225">
          <cell r="A225">
            <v>223</v>
          </cell>
          <cell r="E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>
            <v>0</v>
          </cell>
          <cell r="L225" t="str">
            <v>ITA</v>
          </cell>
        </row>
        <row r="226">
          <cell r="A226">
            <v>224</v>
          </cell>
          <cell r="E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>
            <v>0</v>
          </cell>
          <cell r="L226" t="str">
            <v>ITA</v>
          </cell>
        </row>
        <row r="227">
          <cell r="A227">
            <v>225</v>
          </cell>
          <cell r="E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>
            <v>0</v>
          </cell>
          <cell r="L227" t="str">
            <v>ITA</v>
          </cell>
        </row>
        <row r="228">
          <cell r="A228">
            <v>226</v>
          </cell>
          <cell r="E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>
            <v>0</v>
          </cell>
          <cell r="L228" t="str">
            <v>ITA</v>
          </cell>
        </row>
        <row r="229">
          <cell r="A229">
            <v>227</v>
          </cell>
          <cell r="E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>
            <v>0</v>
          </cell>
          <cell r="L229" t="str">
            <v>ITA</v>
          </cell>
        </row>
        <row r="230">
          <cell r="A230">
            <v>228</v>
          </cell>
          <cell r="E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>
            <v>0</v>
          </cell>
          <cell r="L230" t="str">
            <v>ITA</v>
          </cell>
        </row>
        <row r="231">
          <cell r="A231">
            <v>229</v>
          </cell>
          <cell r="E231" t="str">
            <v/>
          </cell>
          <cell r="H231" t="str">
            <v/>
          </cell>
          <cell r="I231" t="str">
            <v/>
          </cell>
          <cell r="J231" t="str">
            <v/>
          </cell>
          <cell r="K231">
            <v>0</v>
          </cell>
          <cell r="L231" t="str">
            <v>ITA</v>
          </cell>
        </row>
        <row r="232">
          <cell r="A232">
            <v>230</v>
          </cell>
          <cell r="E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>
            <v>0</v>
          </cell>
          <cell r="L232" t="str">
            <v>ITA</v>
          </cell>
        </row>
        <row r="233">
          <cell r="A233">
            <v>231</v>
          </cell>
          <cell r="E233" t="str">
            <v/>
          </cell>
          <cell r="H233" t="str">
            <v/>
          </cell>
          <cell r="I233" t="str">
            <v/>
          </cell>
          <cell r="J233" t="str">
            <v/>
          </cell>
          <cell r="K233">
            <v>0</v>
          </cell>
          <cell r="L233" t="str">
            <v>ITA</v>
          </cell>
        </row>
        <row r="234">
          <cell r="A234">
            <v>232</v>
          </cell>
          <cell r="E234" t="str">
            <v/>
          </cell>
          <cell r="H234" t="str">
            <v/>
          </cell>
          <cell r="I234" t="str">
            <v/>
          </cell>
          <cell r="J234" t="str">
            <v/>
          </cell>
          <cell r="K234">
            <v>0</v>
          </cell>
          <cell r="L234" t="str">
            <v>ITA</v>
          </cell>
        </row>
        <row r="235">
          <cell r="A235">
            <v>233</v>
          </cell>
          <cell r="E235" t="str">
            <v/>
          </cell>
          <cell r="H235" t="str">
            <v/>
          </cell>
          <cell r="I235" t="str">
            <v/>
          </cell>
          <cell r="J235" t="str">
            <v/>
          </cell>
          <cell r="K235">
            <v>0</v>
          </cell>
          <cell r="L235" t="str">
            <v>ITA</v>
          </cell>
        </row>
        <row r="236">
          <cell r="A236">
            <v>234</v>
          </cell>
          <cell r="E236" t="str">
            <v/>
          </cell>
          <cell r="H236" t="str">
            <v/>
          </cell>
          <cell r="I236" t="str">
            <v/>
          </cell>
          <cell r="J236" t="str">
            <v/>
          </cell>
          <cell r="K236">
            <v>0</v>
          </cell>
          <cell r="L236" t="str">
            <v>ITA</v>
          </cell>
        </row>
        <row r="237">
          <cell r="A237">
            <v>235</v>
          </cell>
          <cell r="E237" t="str">
            <v/>
          </cell>
          <cell r="H237" t="str">
            <v/>
          </cell>
          <cell r="I237" t="str">
            <v/>
          </cell>
          <cell r="J237" t="str">
            <v/>
          </cell>
          <cell r="K237">
            <v>0</v>
          </cell>
          <cell r="L237" t="str">
            <v>ITA</v>
          </cell>
        </row>
        <row r="238">
          <cell r="A238">
            <v>236</v>
          </cell>
          <cell r="E238" t="str">
            <v/>
          </cell>
          <cell r="H238" t="str">
            <v/>
          </cell>
          <cell r="I238" t="str">
            <v/>
          </cell>
          <cell r="J238" t="str">
            <v/>
          </cell>
          <cell r="K238">
            <v>0</v>
          </cell>
          <cell r="L238" t="str">
            <v>ITA</v>
          </cell>
        </row>
        <row r="239">
          <cell r="A239">
            <v>237</v>
          </cell>
          <cell r="E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>
            <v>0</v>
          </cell>
          <cell r="L239" t="str">
            <v>ITA</v>
          </cell>
        </row>
        <row r="240">
          <cell r="A240">
            <v>238</v>
          </cell>
          <cell r="E240" t="str">
            <v/>
          </cell>
          <cell r="H240" t="str">
            <v/>
          </cell>
          <cell r="I240" t="str">
            <v/>
          </cell>
          <cell r="J240" t="str">
            <v/>
          </cell>
          <cell r="K240">
            <v>0</v>
          </cell>
          <cell r="L240" t="str">
            <v>ITA</v>
          </cell>
        </row>
        <row r="241">
          <cell r="A241">
            <v>239</v>
          </cell>
          <cell r="E241" t="str">
            <v/>
          </cell>
          <cell r="H241" t="str">
            <v/>
          </cell>
          <cell r="I241" t="str">
            <v/>
          </cell>
          <cell r="J241" t="str">
            <v/>
          </cell>
          <cell r="K241">
            <v>0</v>
          </cell>
          <cell r="L241" t="str">
            <v>ITA</v>
          </cell>
        </row>
        <row r="242">
          <cell r="A242">
            <v>240</v>
          </cell>
          <cell r="E242" t="str">
            <v/>
          </cell>
          <cell r="H242" t="str">
            <v/>
          </cell>
          <cell r="I242" t="str">
            <v/>
          </cell>
          <cell r="J242" t="str">
            <v/>
          </cell>
          <cell r="K242">
            <v>0</v>
          </cell>
          <cell r="L242" t="str">
            <v>ITA</v>
          </cell>
        </row>
        <row r="243">
          <cell r="A243">
            <v>241</v>
          </cell>
          <cell r="E243" t="str">
            <v/>
          </cell>
          <cell r="H243" t="str">
            <v/>
          </cell>
          <cell r="I243" t="str">
            <v/>
          </cell>
          <cell r="J243" t="str">
            <v/>
          </cell>
          <cell r="K243">
            <v>0</v>
          </cell>
          <cell r="L243" t="str">
            <v>ITA</v>
          </cell>
        </row>
        <row r="244">
          <cell r="A244">
            <v>242</v>
          </cell>
          <cell r="E244" t="str">
            <v/>
          </cell>
          <cell r="H244" t="str">
            <v/>
          </cell>
          <cell r="I244" t="str">
            <v/>
          </cell>
          <cell r="J244" t="str">
            <v/>
          </cell>
          <cell r="K244">
            <v>0</v>
          </cell>
          <cell r="L244" t="str">
            <v>ITA</v>
          </cell>
        </row>
        <row r="245">
          <cell r="A245">
            <v>243</v>
          </cell>
          <cell r="E245" t="str">
            <v/>
          </cell>
          <cell r="H245" t="str">
            <v/>
          </cell>
          <cell r="I245" t="str">
            <v/>
          </cell>
          <cell r="J245" t="str">
            <v/>
          </cell>
          <cell r="K245">
            <v>0</v>
          </cell>
          <cell r="L245" t="str">
            <v>ITA</v>
          </cell>
        </row>
        <row r="246">
          <cell r="A246">
            <v>244</v>
          </cell>
          <cell r="E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>
            <v>0</v>
          </cell>
          <cell r="L246" t="str">
            <v>ITA</v>
          </cell>
        </row>
        <row r="247">
          <cell r="A247">
            <v>245</v>
          </cell>
          <cell r="E247" t="str">
            <v/>
          </cell>
          <cell r="H247" t="str">
            <v/>
          </cell>
          <cell r="I247" t="str">
            <v/>
          </cell>
          <cell r="J247" t="str">
            <v/>
          </cell>
          <cell r="K247">
            <v>0</v>
          </cell>
          <cell r="L247" t="str">
            <v>ITA</v>
          </cell>
        </row>
        <row r="248">
          <cell r="A248">
            <v>246</v>
          </cell>
          <cell r="E248" t="str">
            <v/>
          </cell>
          <cell r="H248" t="str">
            <v/>
          </cell>
          <cell r="I248" t="str">
            <v/>
          </cell>
          <cell r="J248" t="str">
            <v/>
          </cell>
          <cell r="K248">
            <v>0</v>
          </cell>
          <cell r="L248" t="str">
            <v>ITA</v>
          </cell>
        </row>
        <row r="249">
          <cell r="A249">
            <v>247</v>
          </cell>
          <cell r="E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>
            <v>0</v>
          </cell>
          <cell r="L249" t="str">
            <v>ITA</v>
          </cell>
        </row>
        <row r="250">
          <cell r="A250">
            <v>248</v>
          </cell>
          <cell r="E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>
            <v>0</v>
          </cell>
          <cell r="L250" t="str">
            <v>ITA</v>
          </cell>
        </row>
        <row r="251">
          <cell r="A251">
            <v>249</v>
          </cell>
          <cell r="E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>
            <v>0</v>
          </cell>
          <cell r="L251" t="str">
            <v>ITA</v>
          </cell>
        </row>
        <row r="252">
          <cell r="A252">
            <v>250</v>
          </cell>
          <cell r="E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>
            <v>0</v>
          </cell>
          <cell r="L252" t="str">
            <v>ITA</v>
          </cell>
        </row>
        <row r="253">
          <cell r="A253">
            <v>251</v>
          </cell>
          <cell r="E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>
            <v>0</v>
          </cell>
          <cell r="L253" t="str">
            <v>ITA</v>
          </cell>
        </row>
        <row r="254">
          <cell r="A254">
            <v>252</v>
          </cell>
          <cell r="E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>
            <v>0</v>
          </cell>
          <cell r="L254" t="str">
            <v>ITA</v>
          </cell>
        </row>
        <row r="255">
          <cell r="A255">
            <v>253</v>
          </cell>
          <cell r="E255" t="str">
            <v/>
          </cell>
          <cell r="H255" t="str">
            <v/>
          </cell>
          <cell r="I255" t="str">
            <v/>
          </cell>
          <cell r="J255" t="str">
            <v/>
          </cell>
          <cell r="K255">
            <v>0</v>
          </cell>
          <cell r="L255" t="str">
            <v>ITA</v>
          </cell>
        </row>
        <row r="256">
          <cell r="A256">
            <v>254</v>
          </cell>
          <cell r="E256" t="str">
            <v/>
          </cell>
          <cell r="H256" t="str">
            <v/>
          </cell>
          <cell r="I256" t="str">
            <v/>
          </cell>
          <cell r="J256" t="str">
            <v/>
          </cell>
          <cell r="K256">
            <v>0</v>
          </cell>
          <cell r="L256" t="str">
            <v>ITA</v>
          </cell>
        </row>
        <row r="257">
          <cell r="A257">
            <v>255</v>
          </cell>
          <cell r="E257" t="str">
            <v/>
          </cell>
          <cell r="H257" t="str">
            <v/>
          </cell>
          <cell r="I257" t="str">
            <v/>
          </cell>
          <cell r="J257" t="str">
            <v/>
          </cell>
          <cell r="K257">
            <v>0</v>
          </cell>
          <cell r="L257" t="str">
            <v>ITA</v>
          </cell>
        </row>
        <row r="258">
          <cell r="A258">
            <v>256</v>
          </cell>
          <cell r="E258" t="str">
            <v/>
          </cell>
          <cell r="H258" t="str">
            <v/>
          </cell>
          <cell r="I258" t="str">
            <v/>
          </cell>
          <cell r="J258" t="str">
            <v/>
          </cell>
          <cell r="K258">
            <v>0</v>
          </cell>
          <cell r="L258" t="str">
            <v>ITA</v>
          </cell>
        </row>
        <row r="259">
          <cell r="A259">
            <v>257</v>
          </cell>
          <cell r="E259" t="str">
            <v/>
          </cell>
          <cell r="H259" t="str">
            <v/>
          </cell>
          <cell r="I259" t="str">
            <v/>
          </cell>
          <cell r="J259" t="str">
            <v/>
          </cell>
          <cell r="K259">
            <v>0</v>
          </cell>
          <cell r="L259" t="str">
            <v>ITA</v>
          </cell>
        </row>
        <row r="260">
          <cell r="A260">
            <v>258</v>
          </cell>
          <cell r="E260" t="str">
            <v/>
          </cell>
          <cell r="H260" t="str">
            <v/>
          </cell>
          <cell r="I260" t="str">
            <v/>
          </cell>
          <cell r="J260" t="str">
            <v/>
          </cell>
          <cell r="K260">
            <v>0</v>
          </cell>
          <cell r="L260" t="str">
            <v>ITA</v>
          </cell>
        </row>
        <row r="261">
          <cell r="A261">
            <v>259</v>
          </cell>
          <cell r="E261" t="str">
            <v/>
          </cell>
          <cell r="H261" t="str">
            <v/>
          </cell>
          <cell r="I261" t="str">
            <v/>
          </cell>
          <cell r="J261" t="str">
            <v/>
          </cell>
          <cell r="K261">
            <v>0</v>
          </cell>
          <cell r="L261" t="str">
            <v>ITA</v>
          </cell>
        </row>
        <row r="262">
          <cell r="A262">
            <v>260</v>
          </cell>
          <cell r="E262" t="str">
            <v/>
          </cell>
          <cell r="H262" t="str">
            <v/>
          </cell>
          <cell r="I262" t="str">
            <v/>
          </cell>
          <cell r="J262" t="str">
            <v/>
          </cell>
          <cell r="K262">
            <v>0</v>
          </cell>
          <cell r="L262" t="str">
            <v>ITA</v>
          </cell>
        </row>
        <row r="263">
          <cell r="A263">
            <v>261</v>
          </cell>
          <cell r="E263" t="str">
            <v/>
          </cell>
          <cell r="H263" t="str">
            <v/>
          </cell>
          <cell r="I263" t="str">
            <v/>
          </cell>
          <cell r="J263" t="str">
            <v/>
          </cell>
          <cell r="K263">
            <v>0</v>
          </cell>
          <cell r="L263" t="str">
            <v>ITA</v>
          </cell>
        </row>
        <row r="264">
          <cell r="A264">
            <v>262</v>
          </cell>
          <cell r="E264" t="str">
            <v/>
          </cell>
          <cell r="H264" t="str">
            <v/>
          </cell>
          <cell r="I264" t="str">
            <v/>
          </cell>
          <cell r="J264" t="str">
            <v/>
          </cell>
          <cell r="K264">
            <v>0</v>
          </cell>
          <cell r="L264" t="str">
            <v>ITA</v>
          </cell>
        </row>
        <row r="265">
          <cell r="A265">
            <v>263</v>
          </cell>
          <cell r="E265" t="str">
            <v/>
          </cell>
          <cell r="H265" t="str">
            <v/>
          </cell>
          <cell r="I265" t="str">
            <v/>
          </cell>
          <cell r="J265" t="str">
            <v/>
          </cell>
          <cell r="K265">
            <v>0</v>
          </cell>
          <cell r="L265" t="str">
            <v>ITA</v>
          </cell>
        </row>
        <row r="266">
          <cell r="A266">
            <v>264</v>
          </cell>
          <cell r="E266" t="str">
            <v/>
          </cell>
          <cell r="H266" t="str">
            <v/>
          </cell>
          <cell r="I266" t="str">
            <v/>
          </cell>
          <cell r="J266" t="str">
            <v/>
          </cell>
          <cell r="K266">
            <v>0</v>
          </cell>
          <cell r="L266" t="str">
            <v>ITA</v>
          </cell>
        </row>
        <row r="267">
          <cell r="A267">
            <v>265</v>
          </cell>
          <cell r="E267" t="str">
            <v/>
          </cell>
          <cell r="H267" t="str">
            <v/>
          </cell>
          <cell r="I267" t="str">
            <v/>
          </cell>
          <cell r="J267" t="str">
            <v/>
          </cell>
          <cell r="K267">
            <v>0</v>
          </cell>
          <cell r="L267" t="str">
            <v>ITA</v>
          </cell>
        </row>
        <row r="268">
          <cell r="A268">
            <v>266</v>
          </cell>
          <cell r="E268" t="str">
            <v/>
          </cell>
          <cell r="H268" t="str">
            <v/>
          </cell>
          <cell r="I268" t="str">
            <v/>
          </cell>
          <cell r="J268" t="str">
            <v/>
          </cell>
          <cell r="K268">
            <v>0</v>
          </cell>
          <cell r="L268" t="str">
            <v>ITA</v>
          </cell>
        </row>
        <row r="269">
          <cell r="A269">
            <v>267</v>
          </cell>
          <cell r="E269" t="str">
            <v/>
          </cell>
          <cell r="H269" t="str">
            <v/>
          </cell>
          <cell r="I269" t="str">
            <v/>
          </cell>
          <cell r="J269" t="str">
            <v/>
          </cell>
          <cell r="K269">
            <v>0</v>
          </cell>
          <cell r="L269" t="str">
            <v>ITA</v>
          </cell>
        </row>
        <row r="270">
          <cell r="A270">
            <v>268</v>
          </cell>
          <cell r="E270" t="str">
            <v/>
          </cell>
          <cell r="H270" t="str">
            <v/>
          </cell>
          <cell r="I270" t="str">
            <v/>
          </cell>
          <cell r="J270" t="str">
            <v/>
          </cell>
          <cell r="K270">
            <v>0</v>
          </cell>
          <cell r="L270" t="str">
            <v>ITA</v>
          </cell>
        </row>
        <row r="271">
          <cell r="A271">
            <v>269</v>
          </cell>
          <cell r="E271" t="str">
            <v/>
          </cell>
          <cell r="H271" t="str">
            <v/>
          </cell>
          <cell r="I271" t="str">
            <v/>
          </cell>
          <cell r="J271" t="str">
            <v/>
          </cell>
          <cell r="K271">
            <v>0</v>
          </cell>
          <cell r="L271" t="str">
            <v>ITA</v>
          </cell>
        </row>
        <row r="272">
          <cell r="A272">
            <v>270</v>
          </cell>
          <cell r="E272" t="str">
            <v/>
          </cell>
          <cell r="H272" t="str">
            <v/>
          </cell>
          <cell r="I272" t="str">
            <v/>
          </cell>
          <cell r="J272" t="str">
            <v/>
          </cell>
          <cell r="K272">
            <v>0</v>
          </cell>
          <cell r="L272" t="str">
            <v>ITA</v>
          </cell>
        </row>
        <row r="273">
          <cell r="A273">
            <v>271</v>
          </cell>
          <cell r="E273" t="str">
            <v/>
          </cell>
          <cell r="H273" t="str">
            <v/>
          </cell>
          <cell r="I273" t="str">
            <v/>
          </cell>
          <cell r="J273" t="str">
            <v/>
          </cell>
          <cell r="K273">
            <v>0</v>
          </cell>
          <cell r="L273" t="str">
            <v>ITA</v>
          </cell>
        </row>
        <row r="274">
          <cell r="A274">
            <v>272</v>
          </cell>
          <cell r="E274" t="str">
            <v/>
          </cell>
          <cell r="H274" t="str">
            <v/>
          </cell>
          <cell r="I274" t="str">
            <v/>
          </cell>
          <cell r="J274" t="str">
            <v/>
          </cell>
          <cell r="K274">
            <v>0</v>
          </cell>
          <cell r="L274" t="str">
            <v>ITA</v>
          </cell>
        </row>
        <row r="275">
          <cell r="A275">
            <v>273</v>
          </cell>
          <cell r="E275" t="str">
            <v/>
          </cell>
          <cell r="H275" t="str">
            <v/>
          </cell>
          <cell r="I275" t="str">
            <v/>
          </cell>
          <cell r="J275" t="str">
            <v/>
          </cell>
          <cell r="K275">
            <v>0</v>
          </cell>
          <cell r="L275" t="str">
            <v>ITA</v>
          </cell>
        </row>
        <row r="276">
          <cell r="A276">
            <v>274</v>
          </cell>
          <cell r="E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>
            <v>0</v>
          </cell>
          <cell r="L276" t="str">
            <v>ITA</v>
          </cell>
        </row>
        <row r="277">
          <cell r="A277">
            <v>275</v>
          </cell>
          <cell r="E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>
            <v>0</v>
          </cell>
          <cell r="L277" t="str">
            <v>ITA</v>
          </cell>
        </row>
        <row r="278">
          <cell r="A278">
            <v>276</v>
          </cell>
          <cell r="E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>
            <v>0</v>
          </cell>
          <cell r="L278" t="str">
            <v>ITA</v>
          </cell>
        </row>
        <row r="279">
          <cell r="A279">
            <v>277</v>
          </cell>
          <cell r="E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>
            <v>0</v>
          </cell>
          <cell r="L279" t="str">
            <v>ITA</v>
          </cell>
        </row>
        <row r="280">
          <cell r="A280">
            <v>278</v>
          </cell>
          <cell r="E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>
            <v>0</v>
          </cell>
          <cell r="L280" t="str">
            <v>ITA</v>
          </cell>
        </row>
        <row r="281">
          <cell r="A281">
            <v>279</v>
          </cell>
          <cell r="E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>
            <v>0</v>
          </cell>
          <cell r="L281" t="str">
            <v>ITA</v>
          </cell>
        </row>
        <row r="282">
          <cell r="A282">
            <v>280</v>
          </cell>
          <cell r="E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>
            <v>0</v>
          </cell>
          <cell r="L282" t="str">
            <v>ITA</v>
          </cell>
        </row>
        <row r="283">
          <cell r="A283">
            <v>281</v>
          </cell>
          <cell r="E283" t="str">
            <v/>
          </cell>
          <cell r="H283" t="str">
            <v/>
          </cell>
          <cell r="I283" t="str">
            <v/>
          </cell>
          <cell r="J283" t="str">
            <v/>
          </cell>
          <cell r="K283">
            <v>0</v>
          </cell>
          <cell r="L283" t="str">
            <v>ITA</v>
          </cell>
        </row>
        <row r="284">
          <cell r="A284">
            <v>282</v>
          </cell>
          <cell r="E284" t="str">
            <v/>
          </cell>
          <cell r="H284" t="str">
            <v/>
          </cell>
          <cell r="I284" t="str">
            <v/>
          </cell>
          <cell r="J284" t="str">
            <v/>
          </cell>
          <cell r="K284">
            <v>0</v>
          </cell>
          <cell r="L284" t="str">
            <v>ITA</v>
          </cell>
        </row>
        <row r="285">
          <cell r="A285">
            <v>283</v>
          </cell>
          <cell r="E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>
            <v>0</v>
          </cell>
          <cell r="L285" t="str">
            <v>ITA</v>
          </cell>
        </row>
        <row r="286">
          <cell r="A286">
            <v>284</v>
          </cell>
          <cell r="E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>
            <v>0</v>
          </cell>
          <cell r="L286" t="str">
            <v>ITA</v>
          </cell>
        </row>
        <row r="287">
          <cell r="A287">
            <v>285</v>
          </cell>
          <cell r="E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>
            <v>0</v>
          </cell>
          <cell r="L287" t="str">
            <v>ITA</v>
          </cell>
        </row>
        <row r="288">
          <cell r="A288">
            <v>286</v>
          </cell>
          <cell r="E288" t="str">
            <v/>
          </cell>
          <cell r="H288" t="str">
            <v/>
          </cell>
          <cell r="I288" t="str">
            <v/>
          </cell>
          <cell r="J288" t="str">
            <v/>
          </cell>
          <cell r="K288">
            <v>0</v>
          </cell>
          <cell r="L288" t="str">
            <v>ITA</v>
          </cell>
        </row>
        <row r="289">
          <cell r="A289">
            <v>287</v>
          </cell>
          <cell r="E289" t="str">
            <v/>
          </cell>
          <cell r="H289" t="str">
            <v/>
          </cell>
          <cell r="I289" t="str">
            <v/>
          </cell>
          <cell r="J289" t="str">
            <v/>
          </cell>
          <cell r="K289">
            <v>0</v>
          </cell>
          <cell r="L289" t="str">
            <v>ITA</v>
          </cell>
        </row>
        <row r="290">
          <cell r="A290">
            <v>288</v>
          </cell>
          <cell r="E290" t="str">
            <v/>
          </cell>
          <cell r="H290" t="str">
            <v/>
          </cell>
          <cell r="I290" t="str">
            <v/>
          </cell>
          <cell r="J290" t="str">
            <v/>
          </cell>
          <cell r="K290">
            <v>0</v>
          </cell>
          <cell r="L290" t="str">
            <v>ITA</v>
          </cell>
        </row>
        <row r="291">
          <cell r="A291">
            <v>289</v>
          </cell>
          <cell r="E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>
            <v>0</v>
          </cell>
          <cell r="L291" t="str">
            <v>ITA</v>
          </cell>
        </row>
        <row r="292">
          <cell r="A292">
            <v>290</v>
          </cell>
          <cell r="E292" t="str">
            <v/>
          </cell>
          <cell r="H292" t="str">
            <v/>
          </cell>
          <cell r="I292" t="str">
            <v/>
          </cell>
          <cell r="J292" t="str">
            <v/>
          </cell>
          <cell r="K292">
            <v>0</v>
          </cell>
          <cell r="L292" t="str">
            <v>ITA</v>
          </cell>
        </row>
        <row r="293">
          <cell r="A293">
            <v>291</v>
          </cell>
          <cell r="E293" t="str">
            <v/>
          </cell>
          <cell r="H293" t="str">
            <v/>
          </cell>
          <cell r="I293" t="str">
            <v/>
          </cell>
          <cell r="J293" t="str">
            <v/>
          </cell>
          <cell r="K293">
            <v>0</v>
          </cell>
          <cell r="L293" t="str">
            <v>ITA</v>
          </cell>
        </row>
        <row r="294">
          <cell r="A294">
            <v>292</v>
          </cell>
          <cell r="E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>
            <v>0</v>
          </cell>
          <cell r="L294" t="str">
            <v>ITA</v>
          </cell>
        </row>
        <row r="295">
          <cell r="A295">
            <v>293</v>
          </cell>
          <cell r="E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>
            <v>0</v>
          </cell>
          <cell r="L295" t="str">
            <v>ITA</v>
          </cell>
        </row>
        <row r="296">
          <cell r="A296">
            <v>294</v>
          </cell>
          <cell r="E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>
            <v>0</v>
          </cell>
          <cell r="L296" t="str">
            <v>ITA</v>
          </cell>
        </row>
        <row r="297">
          <cell r="A297">
            <v>295</v>
          </cell>
          <cell r="E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>
            <v>0</v>
          </cell>
          <cell r="L297" t="str">
            <v>ITA</v>
          </cell>
        </row>
        <row r="298">
          <cell r="A298">
            <v>296</v>
          </cell>
          <cell r="E298" t="str">
            <v/>
          </cell>
          <cell r="H298" t="str">
            <v/>
          </cell>
          <cell r="I298" t="str">
            <v/>
          </cell>
          <cell r="J298" t="str">
            <v/>
          </cell>
          <cell r="K298">
            <v>0</v>
          </cell>
          <cell r="L298" t="str">
            <v>ITA</v>
          </cell>
        </row>
        <row r="299">
          <cell r="A299">
            <v>297</v>
          </cell>
          <cell r="E299" t="str">
            <v/>
          </cell>
          <cell r="H299" t="str">
            <v/>
          </cell>
          <cell r="I299" t="str">
            <v/>
          </cell>
          <cell r="J299" t="str">
            <v/>
          </cell>
          <cell r="K299">
            <v>0</v>
          </cell>
          <cell r="L299" t="str">
            <v>ITA</v>
          </cell>
        </row>
        <row r="300">
          <cell r="A300">
            <v>298</v>
          </cell>
          <cell r="E300" t="str">
            <v/>
          </cell>
          <cell r="H300" t="str">
            <v/>
          </cell>
          <cell r="I300" t="str">
            <v/>
          </cell>
          <cell r="J300" t="str">
            <v/>
          </cell>
          <cell r="K300">
            <v>0</v>
          </cell>
          <cell r="L300" t="str">
            <v>ITA</v>
          </cell>
        </row>
        <row r="301">
          <cell r="A301">
            <v>299</v>
          </cell>
          <cell r="E301" t="str">
            <v/>
          </cell>
          <cell r="H301" t="str">
            <v/>
          </cell>
          <cell r="I301" t="str">
            <v/>
          </cell>
          <cell r="J301" t="str">
            <v/>
          </cell>
          <cell r="K301">
            <v>0</v>
          </cell>
          <cell r="L301" t="str">
            <v>ITA</v>
          </cell>
        </row>
        <row r="302">
          <cell r="A302">
            <v>300</v>
          </cell>
          <cell r="E302" t="str">
            <v/>
          </cell>
          <cell r="H302" t="str">
            <v/>
          </cell>
          <cell r="I302" t="str">
            <v/>
          </cell>
          <cell r="J302" t="str">
            <v/>
          </cell>
          <cell r="K302">
            <v>0</v>
          </cell>
          <cell r="L302" t="str">
            <v>ITA</v>
          </cell>
        </row>
        <row r="303">
          <cell r="A303">
            <v>301</v>
          </cell>
          <cell r="E303" t="str">
            <v/>
          </cell>
          <cell r="H303" t="str">
            <v/>
          </cell>
          <cell r="I303" t="str">
            <v/>
          </cell>
          <cell r="J303" t="str">
            <v/>
          </cell>
          <cell r="K303">
            <v>0</v>
          </cell>
          <cell r="L303" t="str">
            <v>ITA</v>
          </cell>
        </row>
        <row r="304">
          <cell r="A304">
            <v>302</v>
          </cell>
          <cell r="E304" t="str">
            <v/>
          </cell>
          <cell r="H304" t="str">
            <v/>
          </cell>
          <cell r="I304" t="str">
            <v/>
          </cell>
          <cell r="J304" t="str">
            <v/>
          </cell>
          <cell r="K304">
            <v>0</v>
          </cell>
          <cell r="L304" t="str">
            <v>ITA</v>
          </cell>
        </row>
        <row r="305">
          <cell r="A305">
            <v>303</v>
          </cell>
          <cell r="E305" t="str">
            <v/>
          </cell>
          <cell r="H305" t="str">
            <v/>
          </cell>
          <cell r="I305" t="str">
            <v/>
          </cell>
          <cell r="J305" t="str">
            <v/>
          </cell>
          <cell r="K305">
            <v>0</v>
          </cell>
          <cell r="L305" t="str">
            <v>ITA</v>
          </cell>
        </row>
        <row r="306">
          <cell r="A306">
            <v>304</v>
          </cell>
          <cell r="E306" t="str">
            <v/>
          </cell>
          <cell r="H306" t="str">
            <v/>
          </cell>
          <cell r="I306" t="str">
            <v/>
          </cell>
          <cell r="J306" t="str">
            <v/>
          </cell>
          <cell r="K306">
            <v>0</v>
          </cell>
          <cell r="L306" t="str">
            <v>ITA</v>
          </cell>
        </row>
        <row r="307">
          <cell r="A307">
            <v>305</v>
          </cell>
          <cell r="E307" t="str">
            <v/>
          </cell>
          <cell r="H307" t="str">
            <v/>
          </cell>
          <cell r="I307" t="str">
            <v/>
          </cell>
          <cell r="J307" t="str">
            <v/>
          </cell>
          <cell r="K307">
            <v>0</v>
          </cell>
          <cell r="L307" t="str">
            <v>ITA</v>
          </cell>
        </row>
        <row r="308">
          <cell r="A308">
            <v>306</v>
          </cell>
          <cell r="E308" t="str">
            <v/>
          </cell>
          <cell r="H308" t="str">
            <v/>
          </cell>
          <cell r="I308" t="str">
            <v/>
          </cell>
          <cell r="J308" t="str">
            <v/>
          </cell>
          <cell r="K308">
            <v>0</v>
          </cell>
          <cell r="L308" t="str">
            <v>ITA</v>
          </cell>
        </row>
        <row r="309">
          <cell r="A309">
            <v>307</v>
          </cell>
          <cell r="E309" t="str">
            <v/>
          </cell>
          <cell r="H309" t="str">
            <v/>
          </cell>
          <cell r="I309" t="str">
            <v/>
          </cell>
          <cell r="J309" t="str">
            <v/>
          </cell>
          <cell r="K309">
            <v>0</v>
          </cell>
          <cell r="L309" t="str">
            <v>ITA</v>
          </cell>
        </row>
        <row r="310">
          <cell r="A310">
            <v>308</v>
          </cell>
          <cell r="E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>
            <v>0</v>
          </cell>
          <cell r="L310" t="str">
            <v>ITA</v>
          </cell>
        </row>
        <row r="311">
          <cell r="A311">
            <v>309</v>
          </cell>
          <cell r="E311" t="str">
            <v/>
          </cell>
          <cell r="H311" t="str">
            <v/>
          </cell>
          <cell r="I311" t="str">
            <v/>
          </cell>
          <cell r="J311" t="str">
            <v/>
          </cell>
          <cell r="K311">
            <v>0</v>
          </cell>
          <cell r="L311" t="str">
            <v>ITA</v>
          </cell>
        </row>
        <row r="312">
          <cell r="A312">
            <v>310</v>
          </cell>
          <cell r="E312" t="str">
            <v/>
          </cell>
          <cell r="H312" t="str">
            <v/>
          </cell>
          <cell r="I312" t="str">
            <v/>
          </cell>
          <cell r="J312" t="str">
            <v/>
          </cell>
          <cell r="K312">
            <v>0</v>
          </cell>
          <cell r="L312" t="str">
            <v>ITA</v>
          </cell>
        </row>
        <row r="313">
          <cell r="A313">
            <v>311</v>
          </cell>
          <cell r="E313" t="str">
            <v/>
          </cell>
          <cell r="H313" t="str">
            <v/>
          </cell>
          <cell r="I313" t="str">
            <v/>
          </cell>
          <cell r="J313" t="str">
            <v/>
          </cell>
          <cell r="K313">
            <v>0</v>
          </cell>
          <cell r="L313" t="str">
            <v>ITA</v>
          </cell>
        </row>
        <row r="314">
          <cell r="A314">
            <v>312</v>
          </cell>
          <cell r="E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>
            <v>0</v>
          </cell>
          <cell r="L314" t="str">
            <v>ITA</v>
          </cell>
        </row>
        <row r="315">
          <cell r="A315">
            <v>313</v>
          </cell>
          <cell r="E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>
            <v>0</v>
          </cell>
          <cell r="L315" t="str">
            <v>ITA</v>
          </cell>
        </row>
        <row r="316">
          <cell r="A316">
            <v>314</v>
          </cell>
          <cell r="E316" t="str">
            <v/>
          </cell>
          <cell r="H316" t="str">
            <v/>
          </cell>
          <cell r="I316" t="str">
            <v/>
          </cell>
          <cell r="J316" t="str">
            <v/>
          </cell>
          <cell r="K316">
            <v>0</v>
          </cell>
          <cell r="L316" t="str">
            <v>ITA</v>
          </cell>
        </row>
        <row r="317">
          <cell r="A317">
            <v>315</v>
          </cell>
          <cell r="E317" t="str">
            <v/>
          </cell>
          <cell r="H317" t="str">
            <v/>
          </cell>
          <cell r="I317" t="str">
            <v/>
          </cell>
          <cell r="J317" t="str">
            <v/>
          </cell>
          <cell r="K317">
            <v>0</v>
          </cell>
          <cell r="L317" t="str">
            <v>ITA</v>
          </cell>
        </row>
        <row r="318">
          <cell r="A318">
            <v>316</v>
          </cell>
          <cell r="E318" t="str">
            <v/>
          </cell>
          <cell r="H318" t="str">
            <v/>
          </cell>
          <cell r="I318" t="str">
            <v/>
          </cell>
          <cell r="J318" t="str">
            <v/>
          </cell>
          <cell r="K318">
            <v>0</v>
          </cell>
          <cell r="L318" t="str">
            <v>ITA</v>
          </cell>
        </row>
        <row r="319">
          <cell r="A319">
            <v>317</v>
          </cell>
          <cell r="E319" t="str">
            <v/>
          </cell>
          <cell r="H319" t="str">
            <v/>
          </cell>
          <cell r="I319" t="str">
            <v/>
          </cell>
          <cell r="J319" t="str">
            <v/>
          </cell>
          <cell r="K319">
            <v>0</v>
          </cell>
          <cell r="L319" t="str">
            <v>ITA</v>
          </cell>
        </row>
        <row r="320">
          <cell r="A320">
            <v>318</v>
          </cell>
          <cell r="E320" t="str">
            <v/>
          </cell>
          <cell r="H320" t="str">
            <v/>
          </cell>
          <cell r="I320" t="str">
            <v/>
          </cell>
          <cell r="J320" t="str">
            <v/>
          </cell>
          <cell r="K320">
            <v>0</v>
          </cell>
          <cell r="L320" t="str">
            <v>ITA</v>
          </cell>
        </row>
        <row r="321">
          <cell r="A321">
            <v>319</v>
          </cell>
          <cell r="E321" t="str">
            <v/>
          </cell>
          <cell r="H321" t="str">
            <v/>
          </cell>
          <cell r="I321" t="str">
            <v/>
          </cell>
          <cell r="J321" t="str">
            <v/>
          </cell>
          <cell r="K321">
            <v>0</v>
          </cell>
          <cell r="L321" t="str">
            <v>ITA</v>
          </cell>
        </row>
        <row r="322">
          <cell r="A322">
            <v>320</v>
          </cell>
          <cell r="E322" t="str">
            <v/>
          </cell>
          <cell r="H322" t="str">
            <v/>
          </cell>
          <cell r="I322" t="str">
            <v/>
          </cell>
          <cell r="J322" t="str">
            <v/>
          </cell>
          <cell r="K322">
            <v>0</v>
          </cell>
          <cell r="L322" t="str">
            <v>ITA</v>
          </cell>
        </row>
        <row r="323">
          <cell r="A323">
            <v>321</v>
          </cell>
          <cell r="E323" t="str">
            <v/>
          </cell>
          <cell r="H323" t="str">
            <v/>
          </cell>
          <cell r="I323" t="str">
            <v/>
          </cell>
          <cell r="J323" t="str">
            <v/>
          </cell>
          <cell r="K323">
            <v>0</v>
          </cell>
          <cell r="L323" t="str">
            <v>ITA</v>
          </cell>
        </row>
        <row r="324">
          <cell r="A324">
            <v>322</v>
          </cell>
          <cell r="E324" t="str">
            <v/>
          </cell>
          <cell r="H324" t="str">
            <v/>
          </cell>
          <cell r="I324" t="str">
            <v/>
          </cell>
          <cell r="J324" t="str">
            <v/>
          </cell>
          <cell r="K324">
            <v>0</v>
          </cell>
          <cell r="L324" t="str">
            <v>ITA</v>
          </cell>
        </row>
        <row r="325">
          <cell r="A325">
            <v>323</v>
          </cell>
          <cell r="E325" t="str">
            <v/>
          </cell>
          <cell r="H325" t="str">
            <v/>
          </cell>
          <cell r="I325" t="str">
            <v/>
          </cell>
          <cell r="J325" t="str">
            <v/>
          </cell>
          <cell r="K325">
            <v>0</v>
          </cell>
          <cell r="L325" t="str">
            <v>ITA</v>
          </cell>
        </row>
        <row r="326">
          <cell r="A326">
            <v>324</v>
          </cell>
          <cell r="E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>
            <v>0</v>
          </cell>
          <cell r="L326" t="str">
            <v>ITA</v>
          </cell>
        </row>
        <row r="327">
          <cell r="A327">
            <v>325</v>
          </cell>
          <cell r="E327" t="str">
            <v/>
          </cell>
          <cell r="H327" t="str">
            <v/>
          </cell>
          <cell r="I327" t="str">
            <v/>
          </cell>
          <cell r="J327" t="str">
            <v/>
          </cell>
          <cell r="K327">
            <v>0</v>
          </cell>
          <cell r="L327" t="str">
            <v>ITA</v>
          </cell>
        </row>
        <row r="328">
          <cell r="A328">
            <v>326</v>
          </cell>
          <cell r="E328" t="str">
            <v/>
          </cell>
          <cell r="H328" t="str">
            <v/>
          </cell>
          <cell r="I328" t="str">
            <v/>
          </cell>
          <cell r="J328" t="str">
            <v/>
          </cell>
          <cell r="K328">
            <v>0</v>
          </cell>
          <cell r="L328" t="str">
            <v>ITA</v>
          </cell>
        </row>
        <row r="329">
          <cell r="A329">
            <v>327</v>
          </cell>
          <cell r="E329" t="str">
            <v/>
          </cell>
          <cell r="H329" t="str">
            <v/>
          </cell>
          <cell r="I329" t="str">
            <v/>
          </cell>
          <cell r="J329" t="str">
            <v/>
          </cell>
          <cell r="K329">
            <v>0</v>
          </cell>
          <cell r="L329" t="str">
            <v>ITA</v>
          </cell>
        </row>
        <row r="330">
          <cell r="A330">
            <v>328</v>
          </cell>
          <cell r="E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>
            <v>0</v>
          </cell>
          <cell r="L330" t="str">
            <v>ITA</v>
          </cell>
        </row>
        <row r="331">
          <cell r="A331">
            <v>329</v>
          </cell>
          <cell r="E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>
            <v>0</v>
          </cell>
          <cell r="L331" t="str">
            <v>ITA</v>
          </cell>
        </row>
        <row r="332">
          <cell r="A332">
            <v>330</v>
          </cell>
          <cell r="E332" t="str">
            <v/>
          </cell>
          <cell r="H332" t="str">
            <v/>
          </cell>
          <cell r="I332" t="str">
            <v/>
          </cell>
          <cell r="J332" t="str">
            <v/>
          </cell>
          <cell r="K332">
            <v>0</v>
          </cell>
          <cell r="L332" t="str">
            <v>ITA</v>
          </cell>
        </row>
        <row r="333">
          <cell r="A333">
            <v>331</v>
          </cell>
          <cell r="E333" t="str">
            <v/>
          </cell>
          <cell r="H333" t="str">
            <v/>
          </cell>
          <cell r="I333" t="str">
            <v/>
          </cell>
          <cell r="J333" t="str">
            <v/>
          </cell>
          <cell r="K333">
            <v>0</v>
          </cell>
          <cell r="L333" t="str">
            <v>ITA</v>
          </cell>
        </row>
        <row r="334">
          <cell r="A334">
            <v>332</v>
          </cell>
          <cell r="E334" t="str">
            <v/>
          </cell>
          <cell r="H334" t="str">
            <v/>
          </cell>
          <cell r="I334" t="str">
            <v/>
          </cell>
          <cell r="J334" t="str">
            <v/>
          </cell>
          <cell r="K334">
            <v>0</v>
          </cell>
          <cell r="L334" t="str">
            <v>ITA</v>
          </cell>
        </row>
        <row r="335">
          <cell r="A335">
            <v>333</v>
          </cell>
          <cell r="E335" t="str">
            <v/>
          </cell>
          <cell r="H335" t="str">
            <v/>
          </cell>
          <cell r="I335" t="str">
            <v/>
          </cell>
          <cell r="J335" t="str">
            <v/>
          </cell>
          <cell r="K335">
            <v>0</v>
          </cell>
          <cell r="L335" t="str">
            <v>ITA</v>
          </cell>
        </row>
        <row r="336">
          <cell r="A336">
            <v>334</v>
          </cell>
          <cell r="E336" t="str">
            <v/>
          </cell>
          <cell r="H336" t="str">
            <v/>
          </cell>
          <cell r="I336" t="str">
            <v/>
          </cell>
          <cell r="J336" t="str">
            <v/>
          </cell>
          <cell r="K336">
            <v>0</v>
          </cell>
          <cell r="L336" t="str">
            <v>ITA</v>
          </cell>
        </row>
        <row r="337">
          <cell r="A337">
            <v>335</v>
          </cell>
          <cell r="E337" t="str">
            <v/>
          </cell>
          <cell r="H337" t="str">
            <v/>
          </cell>
          <cell r="I337" t="str">
            <v/>
          </cell>
          <cell r="J337" t="str">
            <v/>
          </cell>
          <cell r="K337">
            <v>0</v>
          </cell>
          <cell r="L337" t="str">
            <v>ITA</v>
          </cell>
        </row>
        <row r="338">
          <cell r="A338">
            <v>336</v>
          </cell>
          <cell r="E338" t="str">
            <v/>
          </cell>
          <cell r="H338" t="str">
            <v/>
          </cell>
          <cell r="I338" t="str">
            <v/>
          </cell>
          <cell r="J338" t="str">
            <v/>
          </cell>
          <cell r="K338">
            <v>0</v>
          </cell>
          <cell r="L338" t="str">
            <v>ITA</v>
          </cell>
        </row>
        <row r="339">
          <cell r="A339">
            <v>337</v>
          </cell>
          <cell r="E339" t="str">
            <v/>
          </cell>
          <cell r="H339" t="str">
            <v/>
          </cell>
          <cell r="I339" t="str">
            <v/>
          </cell>
          <cell r="J339" t="str">
            <v/>
          </cell>
          <cell r="K339">
            <v>0</v>
          </cell>
          <cell r="L339" t="str">
            <v>ITA</v>
          </cell>
        </row>
        <row r="340">
          <cell r="A340">
            <v>338</v>
          </cell>
          <cell r="E340" t="str">
            <v/>
          </cell>
          <cell r="H340" t="str">
            <v/>
          </cell>
          <cell r="I340" t="str">
            <v/>
          </cell>
          <cell r="J340" t="str">
            <v/>
          </cell>
          <cell r="K340">
            <v>0</v>
          </cell>
          <cell r="L340" t="str">
            <v>ITA</v>
          </cell>
        </row>
        <row r="341">
          <cell r="A341">
            <v>339</v>
          </cell>
          <cell r="E341" t="str">
            <v/>
          </cell>
          <cell r="H341" t="str">
            <v/>
          </cell>
          <cell r="I341" t="str">
            <v/>
          </cell>
          <cell r="J341" t="str">
            <v/>
          </cell>
          <cell r="K341">
            <v>0</v>
          </cell>
          <cell r="L341" t="str">
            <v>ITA</v>
          </cell>
        </row>
        <row r="342">
          <cell r="A342">
            <v>340</v>
          </cell>
          <cell r="E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>
            <v>0</v>
          </cell>
          <cell r="L342" t="str">
            <v>ITA</v>
          </cell>
        </row>
        <row r="343">
          <cell r="A343">
            <v>341</v>
          </cell>
          <cell r="E343" t="str">
            <v/>
          </cell>
          <cell r="H343" t="str">
            <v/>
          </cell>
          <cell r="I343" t="str">
            <v/>
          </cell>
          <cell r="J343" t="str">
            <v/>
          </cell>
          <cell r="K343">
            <v>0</v>
          </cell>
          <cell r="L343" t="str">
            <v>ITA</v>
          </cell>
        </row>
        <row r="344">
          <cell r="A344">
            <v>342</v>
          </cell>
          <cell r="E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>
            <v>0</v>
          </cell>
          <cell r="L344" t="str">
            <v>ITA</v>
          </cell>
        </row>
        <row r="345">
          <cell r="A345">
            <v>343</v>
          </cell>
          <cell r="E345" t="str">
            <v/>
          </cell>
          <cell r="H345" t="str">
            <v/>
          </cell>
          <cell r="I345" t="str">
            <v/>
          </cell>
          <cell r="J345" t="str">
            <v/>
          </cell>
          <cell r="K345">
            <v>0</v>
          </cell>
          <cell r="L345" t="str">
            <v>ITA</v>
          </cell>
        </row>
        <row r="346">
          <cell r="A346">
            <v>344</v>
          </cell>
          <cell r="E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>
            <v>0</v>
          </cell>
          <cell r="L346" t="str">
            <v>ITA</v>
          </cell>
        </row>
        <row r="347">
          <cell r="A347">
            <v>345</v>
          </cell>
          <cell r="E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>
            <v>0</v>
          </cell>
          <cell r="L347" t="str">
            <v>ITA</v>
          </cell>
        </row>
        <row r="348">
          <cell r="A348">
            <v>346</v>
          </cell>
          <cell r="E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>
            <v>0</v>
          </cell>
          <cell r="L348" t="str">
            <v>ITA</v>
          </cell>
        </row>
        <row r="349">
          <cell r="A349">
            <v>347</v>
          </cell>
          <cell r="E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>
            <v>0</v>
          </cell>
          <cell r="L349" t="str">
            <v>ITA</v>
          </cell>
        </row>
        <row r="350">
          <cell r="A350">
            <v>348</v>
          </cell>
          <cell r="E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>
            <v>0</v>
          </cell>
          <cell r="L350" t="str">
            <v>ITA</v>
          </cell>
        </row>
        <row r="351">
          <cell r="A351">
            <v>349</v>
          </cell>
          <cell r="E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>
            <v>0</v>
          </cell>
          <cell r="L351" t="str">
            <v>ITA</v>
          </cell>
        </row>
        <row r="352">
          <cell r="A352">
            <v>350</v>
          </cell>
          <cell r="E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>
            <v>0</v>
          </cell>
          <cell r="L352" t="str">
            <v>ITA</v>
          </cell>
        </row>
        <row r="353">
          <cell r="A353">
            <v>351</v>
          </cell>
          <cell r="E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>
            <v>0</v>
          </cell>
          <cell r="L353" t="str">
            <v>ITA</v>
          </cell>
        </row>
        <row r="354">
          <cell r="A354">
            <v>352</v>
          </cell>
          <cell r="E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>
            <v>0</v>
          </cell>
          <cell r="L354" t="str">
            <v>ITA</v>
          </cell>
        </row>
        <row r="355">
          <cell r="A355">
            <v>353</v>
          </cell>
          <cell r="E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>
            <v>0</v>
          </cell>
          <cell r="L355" t="str">
            <v>ITA</v>
          </cell>
        </row>
        <row r="356">
          <cell r="A356">
            <v>354</v>
          </cell>
          <cell r="E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>
            <v>0</v>
          </cell>
          <cell r="L356" t="str">
            <v>ITA</v>
          </cell>
        </row>
        <row r="357">
          <cell r="A357">
            <v>355</v>
          </cell>
          <cell r="E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>
            <v>0</v>
          </cell>
          <cell r="L357" t="str">
            <v>ITA</v>
          </cell>
        </row>
        <row r="358">
          <cell r="A358">
            <v>356</v>
          </cell>
          <cell r="E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>
            <v>0</v>
          </cell>
          <cell r="L358" t="str">
            <v>ITA</v>
          </cell>
        </row>
        <row r="359">
          <cell r="A359">
            <v>357</v>
          </cell>
          <cell r="E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>
            <v>0</v>
          </cell>
          <cell r="L359" t="str">
            <v>ITA</v>
          </cell>
        </row>
        <row r="360">
          <cell r="A360">
            <v>358</v>
          </cell>
          <cell r="E360" t="str">
            <v/>
          </cell>
          <cell r="H360" t="str">
            <v/>
          </cell>
          <cell r="I360" t="str">
            <v/>
          </cell>
          <cell r="J360" t="str">
            <v/>
          </cell>
          <cell r="K360">
            <v>0</v>
          </cell>
          <cell r="L360" t="str">
            <v>ITA</v>
          </cell>
        </row>
        <row r="361">
          <cell r="A361">
            <v>359</v>
          </cell>
          <cell r="E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>
            <v>0</v>
          </cell>
          <cell r="L361" t="str">
            <v>ITA</v>
          </cell>
        </row>
        <row r="362">
          <cell r="A362">
            <v>360</v>
          </cell>
          <cell r="E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>
            <v>0</v>
          </cell>
          <cell r="L362" t="str">
            <v>ITA</v>
          </cell>
        </row>
        <row r="363">
          <cell r="A363">
            <v>361</v>
          </cell>
          <cell r="E363" t="str">
            <v/>
          </cell>
          <cell r="H363" t="str">
            <v/>
          </cell>
          <cell r="I363" t="str">
            <v/>
          </cell>
          <cell r="J363" t="str">
            <v/>
          </cell>
          <cell r="K363">
            <v>0</v>
          </cell>
          <cell r="L363" t="str">
            <v>ITA</v>
          </cell>
        </row>
        <row r="364">
          <cell r="A364">
            <v>362</v>
          </cell>
          <cell r="E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>
            <v>0</v>
          </cell>
          <cell r="L364" t="str">
            <v>ITA</v>
          </cell>
        </row>
        <row r="365">
          <cell r="A365">
            <v>363</v>
          </cell>
          <cell r="E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>
            <v>0</v>
          </cell>
          <cell r="L365" t="str">
            <v>ITA</v>
          </cell>
        </row>
        <row r="366">
          <cell r="A366">
            <v>364</v>
          </cell>
          <cell r="E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>
            <v>0</v>
          </cell>
          <cell r="L366" t="str">
            <v>ITA</v>
          </cell>
        </row>
        <row r="367">
          <cell r="A367">
            <v>365</v>
          </cell>
          <cell r="E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>
            <v>0</v>
          </cell>
          <cell r="L367" t="str">
            <v>ITA</v>
          </cell>
        </row>
        <row r="368">
          <cell r="A368">
            <v>366</v>
          </cell>
          <cell r="E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>
            <v>0</v>
          </cell>
          <cell r="L368" t="str">
            <v>ITA</v>
          </cell>
        </row>
        <row r="369">
          <cell r="A369">
            <v>367</v>
          </cell>
          <cell r="E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>
            <v>0</v>
          </cell>
          <cell r="L369" t="str">
            <v>ITA</v>
          </cell>
        </row>
        <row r="370">
          <cell r="A370">
            <v>368</v>
          </cell>
          <cell r="E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>
            <v>0</v>
          </cell>
          <cell r="L370" t="str">
            <v>ITA</v>
          </cell>
        </row>
        <row r="371">
          <cell r="A371">
            <v>369</v>
          </cell>
          <cell r="E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>
            <v>0</v>
          </cell>
          <cell r="L371" t="str">
            <v>ITA</v>
          </cell>
        </row>
        <row r="372">
          <cell r="A372">
            <v>370</v>
          </cell>
          <cell r="E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>
            <v>0</v>
          </cell>
          <cell r="L372" t="str">
            <v>ITA</v>
          </cell>
        </row>
        <row r="373">
          <cell r="A373">
            <v>371</v>
          </cell>
          <cell r="E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>
            <v>0</v>
          </cell>
          <cell r="L373" t="str">
            <v>ITA</v>
          </cell>
        </row>
        <row r="374">
          <cell r="A374">
            <v>372</v>
          </cell>
          <cell r="E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>
            <v>0</v>
          </cell>
          <cell r="L374" t="str">
            <v>ITA</v>
          </cell>
        </row>
        <row r="375">
          <cell r="A375">
            <v>373</v>
          </cell>
          <cell r="E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>
            <v>0</v>
          </cell>
          <cell r="L375" t="str">
            <v>ITA</v>
          </cell>
        </row>
        <row r="376">
          <cell r="A376">
            <v>374</v>
          </cell>
          <cell r="E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>
            <v>0</v>
          </cell>
          <cell r="L376" t="str">
            <v>ITA</v>
          </cell>
        </row>
        <row r="377">
          <cell r="A377">
            <v>375</v>
          </cell>
          <cell r="E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>
            <v>0</v>
          </cell>
          <cell r="L377" t="str">
            <v>ITA</v>
          </cell>
        </row>
        <row r="378">
          <cell r="A378">
            <v>376</v>
          </cell>
          <cell r="E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>
            <v>0</v>
          </cell>
          <cell r="L378" t="str">
            <v>ITA</v>
          </cell>
        </row>
        <row r="379">
          <cell r="A379">
            <v>377</v>
          </cell>
          <cell r="E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>
            <v>0</v>
          </cell>
          <cell r="L379" t="str">
            <v>ITA</v>
          </cell>
        </row>
        <row r="380">
          <cell r="A380">
            <v>378</v>
          </cell>
          <cell r="E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>
            <v>0</v>
          </cell>
          <cell r="L380" t="str">
            <v>ITA</v>
          </cell>
        </row>
        <row r="381">
          <cell r="A381">
            <v>379</v>
          </cell>
          <cell r="E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>
            <v>0</v>
          </cell>
          <cell r="L381" t="str">
            <v>ITA</v>
          </cell>
        </row>
        <row r="382">
          <cell r="A382">
            <v>380</v>
          </cell>
          <cell r="E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>
            <v>0</v>
          </cell>
          <cell r="L382" t="str">
            <v>ITA</v>
          </cell>
        </row>
        <row r="383">
          <cell r="A383">
            <v>381</v>
          </cell>
          <cell r="E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>
            <v>0</v>
          </cell>
          <cell r="L383" t="str">
            <v>ITA</v>
          </cell>
        </row>
        <row r="384">
          <cell r="A384">
            <v>382</v>
          </cell>
          <cell r="E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>
            <v>0</v>
          </cell>
          <cell r="L384" t="str">
            <v>ITA</v>
          </cell>
        </row>
        <row r="385">
          <cell r="A385">
            <v>383</v>
          </cell>
          <cell r="E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>
            <v>0</v>
          </cell>
          <cell r="L385" t="str">
            <v>ITA</v>
          </cell>
        </row>
        <row r="386">
          <cell r="A386">
            <v>384</v>
          </cell>
          <cell r="E386" t="str">
            <v/>
          </cell>
          <cell r="H386" t="str">
            <v/>
          </cell>
          <cell r="I386" t="str">
            <v/>
          </cell>
          <cell r="J386" t="str">
            <v/>
          </cell>
          <cell r="K386">
            <v>0</v>
          </cell>
          <cell r="L386" t="str">
            <v>ITA</v>
          </cell>
        </row>
        <row r="387">
          <cell r="A387">
            <v>385</v>
          </cell>
          <cell r="E387" t="str">
            <v/>
          </cell>
          <cell r="H387" t="str">
            <v/>
          </cell>
          <cell r="I387" t="str">
            <v/>
          </cell>
          <cell r="J387" t="str">
            <v/>
          </cell>
          <cell r="K387">
            <v>0</v>
          </cell>
          <cell r="L387" t="str">
            <v>ITA</v>
          </cell>
        </row>
        <row r="388">
          <cell r="A388">
            <v>386</v>
          </cell>
          <cell r="E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>
            <v>0</v>
          </cell>
          <cell r="L388" t="str">
            <v>ITA</v>
          </cell>
        </row>
        <row r="389">
          <cell r="A389">
            <v>387</v>
          </cell>
          <cell r="E389" t="str">
            <v/>
          </cell>
          <cell r="H389" t="str">
            <v/>
          </cell>
          <cell r="I389" t="str">
            <v/>
          </cell>
          <cell r="J389" t="str">
            <v/>
          </cell>
          <cell r="K389">
            <v>0</v>
          </cell>
          <cell r="L389" t="str">
            <v>ITA</v>
          </cell>
        </row>
        <row r="390">
          <cell r="A390">
            <v>388</v>
          </cell>
          <cell r="E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>
            <v>0</v>
          </cell>
          <cell r="L390" t="str">
            <v>ITA</v>
          </cell>
        </row>
        <row r="391">
          <cell r="A391">
            <v>389</v>
          </cell>
          <cell r="E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>
            <v>0</v>
          </cell>
          <cell r="L391" t="str">
            <v>ITA</v>
          </cell>
        </row>
        <row r="392">
          <cell r="A392">
            <v>390</v>
          </cell>
          <cell r="E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>
            <v>0</v>
          </cell>
          <cell r="L392" t="str">
            <v>ITA</v>
          </cell>
        </row>
        <row r="393">
          <cell r="A393">
            <v>391</v>
          </cell>
          <cell r="E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>
            <v>0</v>
          </cell>
          <cell r="L393" t="str">
            <v>ITA</v>
          </cell>
        </row>
        <row r="394">
          <cell r="A394">
            <v>392</v>
          </cell>
          <cell r="E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>
            <v>0</v>
          </cell>
          <cell r="L394" t="str">
            <v>ITA</v>
          </cell>
        </row>
        <row r="395">
          <cell r="A395">
            <v>393</v>
          </cell>
          <cell r="E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>
            <v>0</v>
          </cell>
          <cell r="L395" t="str">
            <v>ITA</v>
          </cell>
        </row>
        <row r="396">
          <cell r="A396">
            <v>394</v>
          </cell>
          <cell r="E396" t="str">
            <v/>
          </cell>
          <cell r="H396" t="str">
            <v/>
          </cell>
          <cell r="I396" t="str">
            <v/>
          </cell>
          <cell r="J396" t="str">
            <v/>
          </cell>
          <cell r="K396">
            <v>0</v>
          </cell>
          <cell r="L396" t="str">
            <v>ITA</v>
          </cell>
        </row>
        <row r="397">
          <cell r="A397">
            <v>395</v>
          </cell>
          <cell r="E397" t="str">
            <v/>
          </cell>
          <cell r="H397" t="str">
            <v/>
          </cell>
          <cell r="I397" t="str">
            <v/>
          </cell>
          <cell r="J397" t="str">
            <v/>
          </cell>
          <cell r="K397">
            <v>0</v>
          </cell>
          <cell r="L397" t="str">
            <v>ITA</v>
          </cell>
        </row>
        <row r="398">
          <cell r="A398">
            <v>396</v>
          </cell>
          <cell r="E398" t="str">
            <v/>
          </cell>
          <cell r="H398" t="str">
            <v/>
          </cell>
          <cell r="I398" t="str">
            <v/>
          </cell>
          <cell r="J398" t="str">
            <v/>
          </cell>
          <cell r="K398">
            <v>0</v>
          </cell>
          <cell r="L398" t="str">
            <v>ITA</v>
          </cell>
        </row>
        <row r="399">
          <cell r="A399">
            <v>397</v>
          </cell>
          <cell r="E399" t="str">
            <v/>
          </cell>
          <cell r="H399" t="str">
            <v/>
          </cell>
          <cell r="I399" t="str">
            <v/>
          </cell>
          <cell r="J399" t="str">
            <v/>
          </cell>
          <cell r="K399">
            <v>0</v>
          </cell>
          <cell r="L399" t="str">
            <v>ITA</v>
          </cell>
        </row>
        <row r="400">
          <cell r="A400">
            <v>398</v>
          </cell>
          <cell r="E400" t="str">
            <v/>
          </cell>
          <cell r="H400" t="str">
            <v/>
          </cell>
          <cell r="I400" t="str">
            <v/>
          </cell>
          <cell r="J400" t="str">
            <v/>
          </cell>
          <cell r="K400">
            <v>0</v>
          </cell>
          <cell r="L400" t="str">
            <v>ITA</v>
          </cell>
        </row>
        <row r="401">
          <cell r="A401">
            <v>399</v>
          </cell>
          <cell r="E401" t="str">
            <v/>
          </cell>
          <cell r="H401" t="str">
            <v/>
          </cell>
          <cell r="I401" t="str">
            <v/>
          </cell>
          <cell r="J401" t="str">
            <v/>
          </cell>
          <cell r="K401">
            <v>0</v>
          </cell>
          <cell r="L401" t="str">
            <v>ITA</v>
          </cell>
        </row>
        <row r="402">
          <cell r="A402">
            <v>400</v>
          </cell>
          <cell r="E402" t="str">
            <v/>
          </cell>
          <cell r="H402" t="str">
            <v/>
          </cell>
          <cell r="I402" t="str">
            <v/>
          </cell>
          <cell r="J402" t="str">
            <v/>
          </cell>
          <cell r="K402">
            <v>0</v>
          </cell>
          <cell r="L402" t="str">
            <v>ITA</v>
          </cell>
        </row>
        <row r="403">
          <cell r="A403">
            <v>401</v>
          </cell>
          <cell r="E403" t="str">
            <v/>
          </cell>
          <cell r="H403" t="str">
            <v/>
          </cell>
          <cell r="I403" t="str">
            <v/>
          </cell>
          <cell r="J403" t="str">
            <v/>
          </cell>
          <cell r="K403">
            <v>0</v>
          </cell>
          <cell r="L403" t="str">
            <v>ITA</v>
          </cell>
        </row>
        <row r="404">
          <cell r="A404">
            <v>402</v>
          </cell>
          <cell r="E404" t="str">
            <v/>
          </cell>
          <cell r="H404" t="str">
            <v/>
          </cell>
          <cell r="I404" t="str">
            <v/>
          </cell>
          <cell r="J404" t="str">
            <v/>
          </cell>
          <cell r="K404">
            <v>0</v>
          </cell>
          <cell r="L404" t="str">
            <v>ITA</v>
          </cell>
        </row>
        <row r="405">
          <cell r="A405">
            <v>403</v>
          </cell>
          <cell r="E405" t="str">
            <v/>
          </cell>
          <cell r="H405" t="str">
            <v/>
          </cell>
          <cell r="I405" t="str">
            <v/>
          </cell>
          <cell r="J405" t="str">
            <v/>
          </cell>
          <cell r="K405">
            <v>0</v>
          </cell>
          <cell r="L405" t="str">
            <v>ITA</v>
          </cell>
        </row>
        <row r="406">
          <cell r="A406">
            <v>404</v>
          </cell>
          <cell r="E406" t="str">
            <v/>
          </cell>
          <cell r="H406" t="str">
            <v/>
          </cell>
          <cell r="I406" t="str">
            <v/>
          </cell>
          <cell r="J406" t="str">
            <v/>
          </cell>
          <cell r="K406">
            <v>0</v>
          </cell>
          <cell r="L406" t="str">
            <v>ITA</v>
          </cell>
        </row>
        <row r="407">
          <cell r="A407">
            <v>405</v>
          </cell>
          <cell r="E407" t="str">
            <v/>
          </cell>
          <cell r="H407" t="str">
            <v/>
          </cell>
          <cell r="I407" t="str">
            <v/>
          </cell>
          <cell r="J407" t="str">
            <v/>
          </cell>
          <cell r="K407">
            <v>0</v>
          </cell>
          <cell r="L407" t="str">
            <v>ITA</v>
          </cell>
        </row>
        <row r="408">
          <cell r="A408">
            <v>406</v>
          </cell>
          <cell r="E408" t="str">
            <v/>
          </cell>
          <cell r="H408" t="str">
            <v/>
          </cell>
          <cell r="I408" t="str">
            <v/>
          </cell>
          <cell r="J408" t="str">
            <v/>
          </cell>
          <cell r="K408">
            <v>0</v>
          </cell>
          <cell r="L408" t="str">
            <v>ITA</v>
          </cell>
        </row>
        <row r="409">
          <cell r="A409">
            <v>407</v>
          </cell>
          <cell r="E409" t="str">
            <v/>
          </cell>
          <cell r="H409" t="str">
            <v/>
          </cell>
          <cell r="I409" t="str">
            <v/>
          </cell>
          <cell r="J409" t="str">
            <v/>
          </cell>
          <cell r="K409">
            <v>0</v>
          </cell>
          <cell r="L409" t="str">
            <v>ITA</v>
          </cell>
        </row>
        <row r="410">
          <cell r="A410">
            <v>408</v>
          </cell>
          <cell r="E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>
            <v>0</v>
          </cell>
          <cell r="L410" t="str">
            <v>ITA</v>
          </cell>
        </row>
        <row r="411">
          <cell r="A411">
            <v>409</v>
          </cell>
          <cell r="E411" t="str">
            <v/>
          </cell>
          <cell r="H411" t="str">
            <v/>
          </cell>
          <cell r="I411" t="str">
            <v/>
          </cell>
          <cell r="J411" t="str">
            <v/>
          </cell>
          <cell r="K411">
            <v>0</v>
          </cell>
          <cell r="L411" t="str">
            <v>ITA</v>
          </cell>
        </row>
        <row r="412">
          <cell r="A412">
            <v>410</v>
          </cell>
          <cell r="E412" t="str">
            <v/>
          </cell>
          <cell r="H412" t="str">
            <v/>
          </cell>
          <cell r="I412" t="str">
            <v/>
          </cell>
          <cell r="J412" t="str">
            <v/>
          </cell>
          <cell r="K412">
            <v>0</v>
          </cell>
          <cell r="L412" t="str">
            <v>ITA</v>
          </cell>
        </row>
        <row r="413">
          <cell r="A413">
            <v>411</v>
          </cell>
          <cell r="E413" t="str">
            <v/>
          </cell>
          <cell r="H413" t="str">
            <v/>
          </cell>
          <cell r="I413" t="str">
            <v/>
          </cell>
          <cell r="J413" t="str">
            <v/>
          </cell>
          <cell r="K413">
            <v>0</v>
          </cell>
          <cell r="L413" t="str">
            <v>ITA</v>
          </cell>
        </row>
        <row r="414">
          <cell r="A414">
            <v>412</v>
          </cell>
          <cell r="E414" t="str">
            <v/>
          </cell>
          <cell r="H414" t="str">
            <v/>
          </cell>
          <cell r="I414" t="str">
            <v/>
          </cell>
          <cell r="J414" t="str">
            <v/>
          </cell>
          <cell r="K414">
            <v>0</v>
          </cell>
          <cell r="L414" t="str">
            <v>ITA</v>
          </cell>
        </row>
        <row r="415">
          <cell r="A415">
            <v>413</v>
          </cell>
          <cell r="E415" t="str">
            <v/>
          </cell>
          <cell r="H415" t="str">
            <v/>
          </cell>
          <cell r="I415" t="str">
            <v/>
          </cell>
          <cell r="J415" t="str">
            <v/>
          </cell>
          <cell r="K415">
            <v>0</v>
          </cell>
          <cell r="L415" t="str">
            <v>ITA</v>
          </cell>
        </row>
        <row r="416">
          <cell r="A416">
            <v>414</v>
          </cell>
          <cell r="E416" t="str">
            <v/>
          </cell>
          <cell r="H416" t="str">
            <v/>
          </cell>
          <cell r="I416" t="str">
            <v/>
          </cell>
          <cell r="J416" t="str">
            <v/>
          </cell>
          <cell r="K416">
            <v>0</v>
          </cell>
          <cell r="L416" t="str">
            <v>ITA</v>
          </cell>
        </row>
        <row r="417">
          <cell r="A417">
            <v>415</v>
          </cell>
          <cell r="E417" t="str">
            <v/>
          </cell>
          <cell r="H417" t="str">
            <v/>
          </cell>
          <cell r="I417" t="str">
            <v/>
          </cell>
          <cell r="J417" t="str">
            <v/>
          </cell>
          <cell r="K417">
            <v>0</v>
          </cell>
          <cell r="L417" t="str">
            <v>ITA</v>
          </cell>
        </row>
        <row r="418">
          <cell r="A418">
            <v>416</v>
          </cell>
          <cell r="E418" t="str">
            <v/>
          </cell>
          <cell r="H418" t="str">
            <v/>
          </cell>
          <cell r="I418" t="str">
            <v/>
          </cell>
          <cell r="J418" t="str">
            <v/>
          </cell>
          <cell r="K418">
            <v>0</v>
          </cell>
          <cell r="L418" t="str">
            <v>ITA</v>
          </cell>
        </row>
        <row r="419">
          <cell r="A419">
            <v>417</v>
          </cell>
          <cell r="E419" t="str">
            <v/>
          </cell>
          <cell r="H419" t="str">
            <v/>
          </cell>
          <cell r="I419" t="str">
            <v/>
          </cell>
          <cell r="J419" t="str">
            <v/>
          </cell>
          <cell r="K419">
            <v>0</v>
          </cell>
          <cell r="L419" t="str">
            <v>ITA</v>
          </cell>
        </row>
        <row r="420">
          <cell r="A420">
            <v>418</v>
          </cell>
          <cell r="E420" t="str">
            <v/>
          </cell>
          <cell r="H420" t="str">
            <v/>
          </cell>
          <cell r="I420" t="str">
            <v/>
          </cell>
          <cell r="J420" t="str">
            <v/>
          </cell>
          <cell r="K420">
            <v>0</v>
          </cell>
          <cell r="L420" t="str">
            <v>ITA</v>
          </cell>
        </row>
        <row r="421">
          <cell r="A421">
            <v>419</v>
          </cell>
          <cell r="E421" t="str">
            <v/>
          </cell>
          <cell r="H421" t="str">
            <v/>
          </cell>
          <cell r="I421" t="str">
            <v/>
          </cell>
          <cell r="J421" t="str">
            <v/>
          </cell>
          <cell r="K421">
            <v>0</v>
          </cell>
          <cell r="L421" t="str">
            <v>ITA</v>
          </cell>
        </row>
        <row r="422">
          <cell r="A422">
            <v>420</v>
          </cell>
          <cell r="E422" t="str">
            <v/>
          </cell>
          <cell r="H422" t="str">
            <v/>
          </cell>
          <cell r="I422" t="str">
            <v/>
          </cell>
          <cell r="J422" t="str">
            <v/>
          </cell>
          <cell r="K422">
            <v>0</v>
          </cell>
          <cell r="L422" t="str">
            <v>ITA</v>
          </cell>
        </row>
        <row r="423">
          <cell r="A423">
            <v>421</v>
          </cell>
          <cell r="E423" t="str">
            <v/>
          </cell>
          <cell r="H423" t="str">
            <v/>
          </cell>
          <cell r="I423" t="str">
            <v/>
          </cell>
          <cell r="J423" t="str">
            <v/>
          </cell>
          <cell r="K423">
            <v>0</v>
          </cell>
          <cell r="L423" t="str">
            <v>ITA</v>
          </cell>
        </row>
        <row r="424">
          <cell r="A424">
            <v>422</v>
          </cell>
          <cell r="E424" t="str">
            <v/>
          </cell>
          <cell r="H424" t="str">
            <v/>
          </cell>
          <cell r="I424" t="str">
            <v/>
          </cell>
          <cell r="J424" t="str">
            <v/>
          </cell>
          <cell r="K424">
            <v>0</v>
          </cell>
          <cell r="L424" t="str">
            <v>ITA</v>
          </cell>
        </row>
        <row r="425">
          <cell r="A425">
            <v>423</v>
          </cell>
          <cell r="E425" t="str">
            <v/>
          </cell>
          <cell r="H425" t="str">
            <v/>
          </cell>
          <cell r="I425" t="str">
            <v/>
          </cell>
          <cell r="J425" t="str">
            <v/>
          </cell>
          <cell r="K425">
            <v>0</v>
          </cell>
          <cell r="L425" t="str">
            <v>ITA</v>
          </cell>
        </row>
        <row r="426">
          <cell r="A426">
            <v>424</v>
          </cell>
          <cell r="E426" t="str">
            <v/>
          </cell>
          <cell r="H426" t="str">
            <v/>
          </cell>
          <cell r="I426" t="str">
            <v/>
          </cell>
          <cell r="J426" t="str">
            <v/>
          </cell>
          <cell r="K426">
            <v>0</v>
          </cell>
          <cell r="L426" t="str">
            <v>ITA</v>
          </cell>
        </row>
        <row r="427">
          <cell r="A427">
            <v>425</v>
          </cell>
          <cell r="E427" t="str">
            <v/>
          </cell>
          <cell r="H427" t="str">
            <v/>
          </cell>
          <cell r="I427" t="str">
            <v/>
          </cell>
          <cell r="J427" t="str">
            <v/>
          </cell>
          <cell r="K427">
            <v>0</v>
          </cell>
          <cell r="L427" t="str">
            <v>ITA</v>
          </cell>
        </row>
        <row r="428">
          <cell r="A428">
            <v>426</v>
          </cell>
          <cell r="E428" t="str">
            <v/>
          </cell>
          <cell r="H428" t="str">
            <v/>
          </cell>
          <cell r="I428" t="str">
            <v/>
          </cell>
          <cell r="J428" t="str">
            <v/>
          </cell>
          <cell r="K428">
            <v>0</v>
          </cell>
          <cell r="L428" t="str">
            <v>ITA</v>
          </cell>
        </row>
        <row r="429">
          <cell r="A429">
            <v>427</v>
          </cell>
          <cell r="E429" t="str">
            <v/>
          </cell>
          <cell r="H429" t="str">
            <v/>
          </cell>
          <cell r="I429" t="str">
            <v/>
          </cell>
          <cell r="J429" t="str">
            <v/>
          </cell>
          <cell r="K429">
            <v>0</v>
          </cell>
          <cell r="L429" t="str">
            <v>ITA</v>
          </cell>
        </row>
        <row r="430">
          <cell r="A430">
            <v>428</v>
          </cell>
          <cell r="E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>
            <v>0</v>
          </cell>
          <cell r="L430" t="str">
            <v>ITA</v>
          </cell>
        </row>
        <row r="431">
          <cell r="A431">
            <v>429</v>
          </cell>
          <cell r="E431" t="str">
            <v/>
          </cell>
          <cell r="H431" t="str">
            <v/>
          </cell>
          <cell r="I431" t="str">
            <v/>
          </cell>
          <cell r="J431" t="str">
            <v/>
          </cell>
          <cell r="K431">
            <v>0</v>
          </cell>
          <cell r="L431" t="str">
            <v>ITA</v>
          </cell>
        </row>
        <row r="432">
          <cell r="A432">
            <v>430</v>
          </cell>
          <cell r="E432" t="str">
            <v/>
          </cell>
          <cell r="H432" t="str">
            <v/>
          </cell>
          <cell r="I432" t="str">
            <v/>
          </cell>
          <cell r="J432" t="str">
            <v/>
          </cell>
          <cell r="K432">
            <v>0</v>
          </cell>
          <cell r="L432" t="str">
            <v>ITA</v>
          </cell>
        </row>
        <row r="433">
          <cell r="A433">
            <v>431</v>
          </cell>
          <cell r="E433" t="str">
            <v/>
          </cell>
          <cell r="H433" t="str">
            <v/>
          </cell>
          <cell r="I433" t="str">
            <v/>
          </cell>
          <cell r="J433" t="str">
            <v/>
          </cell>
          <cell r="K433">
            <v>0</v>
          </cell>
          <cell r="L433" t="str">
            <v>ITA</v>
          </cell>
        </row>
        <row r="434">
          <cell r="A434">
            <v>432</v>
          </cell>
          <cell r="E434" t="str">
            <v/>
          </cell>
          <cell r="H434" t="str">
            <v/>
          </cell>
          <cell r="I434" t="str">
            <v/>
          </cell>
          <cell r="J434" t="str">
            <v/>
          </cell>
          <cell r="K434">
            <v>0</v>
          </cell>
          <cell r="L434" t="str">
            <v>ITA</v>
          </cell>
        </row>
        <row r="435">
          <cell r="A435">
            <v>433</v>
          </cell>
          <cell r="E435" t="str">
            <v/>
          </cell>
          <cell r="H435" t="str">
            <v/>
          </cell>
          <cell r="I435" t="str">
            <v/>
          </cell>
          <cell r="J435" t="str">
            <v/>
          </cell>
          <cell r="K435">
            <v>0</v>
          </cell>
          <cell r="L435" t="str">
            <v>ITA</v>
          </cell>
        </row>
        <row r="436">
          <cell r="A436">
            <v>434</v>
          </cell>
          <cell r="E436" t="str">
            <v/>
          </cell>
          <cell r="H436" t="str">
            <v/>
          </cell>
          <cell r="I436" t="str">
            <v/>
          </cell>
          <cell r="J436" t="str">
            <v/>
          </cell>
          <cell r="K436">
            <v>0</v>
          </cell>
          <cell r="L436" t="str">
            <v>ITA</v>
          </cell>
        </row>
        <row r="437">
          <cell r="A437">
            <v>435</v>
          </cell>
          <cell r="E437" t="str">
            <v/>
          </cell>
          <cell r="H437" t="str">
            <v/>
          </cell>
          <cell r="I437" t="str">
            <v/>
          </cell>
          <cell r="J437" t="str">
            <v/>
          </cell>
          <cell r="K437">
            <v>0</v>
          </cell>
          <cell r="L437" t="str">
            <v>ITA</v>
          </cell>
        </row>
        <row r="438">
          <cell r="A438">
            <v>436</v>
          </cell>
          <cell r="E438" t="str">
            <v/>
          </cell>
          <cell r="H438" t="str">
            <v/>
          </cell>
          <cell r="I438" t="str">
            <v/>
          </cell>
          <cell r="J438" t="str">
            <v/>
          </cell>
          <cell r="K438">
            <v>0</v>
          </cell>
          <cell r="L438" t="str">
            <v>ITA</v>
          </cell>
        </row>
        <row r="439">
          <cell r="A439">
            <v>437</v>
          </cell>
          <cell r="E439" t="str">
            <v/>
          </cell>
          <cell r="H439" t="str">
            <v/>
          </cell>
          <cell r="I439" t="str">
            <v/>
          </cell>
          <cell r="J439" t="str">
            <v/>
          </cell>
          <cell r="K439">
            <v>0</v>
          </cell>
          <cell r="L439" t="str">
            <v>ITA</v>
          </cell>
        </row>
        <row r="440">
          <cell r="A440">
            <v>438</v>
          </cell>
          <cell r="E440" t="str">
            <v/>
          </cell>
          <cell r="H440" t="str">
            <v/>
          </cell>
          <cell r="I440" t="str">
            <v/>
          </cell>
          <cell r="J440" t="str">
            <v/>
          </cell>
          <cell r="K440">
            <v>0</v>
          </cell>
          <cell r="L440" t="str">
            <v>ITA</v>
          </cell>
        </row>
        <row r="441">
          <cell r="A441">
            <v>439</v>
          </cell>
          <cell r="E441" t="str">
            <v/>
          </cell>
          <cell r="H441" t="str">
            <v/>
          </cell>
          <cell r="I441" t="str">
            <v/>
          </cell>
          <cell r="J441" t="str">
            <v/>
          </cell>
          <cell r="K441">
            <v>0</v>
          </cell>
          <cell r="L441" t="str">
            <v>ITA</v>
          </cell>
        </row>
        <row r="442">
          <cell r="A442">
            <v>440</v>
          </cell>
          <cell r="E442" t="str">
            <v/>
          </cell>
          <cell r="H442" t="str">
            <v/>
          </cell>
          <cell r="I442" t="str">
            <v/>
          </cell>
          <cell r="J442" t="str">
            <v/>
          </cell>
          <cell r="K442">
            <v>0</v>
          </cell>
          <cell r="L442" t="str">
            <v>ITA</v>
          </cell>
        </row>
        <row r="443">
          <cell r="A443">
            <v>441</v>
          </cell>
          <cell r="E443" t="str">
            <v/>
          </cell>
          <cell r="H443" t="str">
            <v/>
          </cell>
          <cell r="I443" t="str">
            <v/>
          </cell>
          <cell r="J443" t="str">
            <v/>
          </cell>
          <cell r="K443">
            <v>0</v>
          </cell>
          <cell r="L443" t="str">
            <v>ITA</v>
          </cell>
        </row>
        <row r="444">
          <cell r="A444">
            <v>442</v>
          </cell>
          <cell r="E444" t="str">
            <v/>
          </cell>
          <cell r="H444" t="str">
            <v/>
          </cell>
          <cell r="I444" t="str">
            <v/>
          </cell>
          <cell r="J444" t="str">
            <v/>
          </cell>
          <cell r="K444">
            <v>0</v>
          </cell>
          <cell r="L444" t="str">
            <v>ITA</v>
          </cell>
        </row>
        <row r="445">
          <cell r="A445">
            <v>443</v>
          </cell>
          <cell r="E445" t="str">
            <v/>
          </cell>
          <cell r="H445" t="str">
            <v/>
          </cell>
          <cell r="I445" t="str">
            <v/>
          </cell>
          <cell r="J445" t="str">
            <v/>
          </cell>
          <cell r="K445">
            <v>0</v>
          </cell>
          <cell r="L445" t="str">
            <v>ITA</v>
          </cell>
        </row>
        <row r="446">
          <cell r="A446">
            <v>444</v>
          </cell>
          <cell r="E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>
            <v>0</v>
          </cell>
          <cell r="L446" t="str">
            <v>ITA</v>
          </cell>
        </row>
        <row r="447">
          <cell r="A447">
            <v>445</v>
          </cell>
          <cell r="E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>
            <v>0</v>
          </cell>
          <cell r="L447" t="str">
            <v>ITA</v>
          </cell>
        </row>
        <row r="448">
          <cell r="A448">
            <v>446</v>
          </cell>
          <cell r="E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>
            <v>0</v>
          </cell>
          <cell r="L448" t="str">
            <v>ITA</v>
          </cell>
        </row>
        <row r="449">
          <cell r="A449">
            <v>447</v>
          </cell>
          <cell r="E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>
            <v>0</v>
          </cell>
          <cell r="L449" t="str">
            <v>ITA</v>
          </cell>
        </row>
        <row r="450">
          <cell r="A450">
            <v>448</v>
          </cell>
          <cell r="E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>
            <v>0</v>
          </cell>
          <cell r="L450" t="str">
            <v>ITA</v>
          </cell>
        </row>
        <row r="451">
          <cell r="A451">
            <v>449</v>
          </cell>
          <cell r="E451" t="str">
            <v/>
          </cell>
          <cell r="H451" t="str">
            <v/>
          </cell>
          <cell r="I451" t="str">
            <v/>
          </cell>
          <cell r="J451" t="str">
            <v/>
          </cell>
          <cell r="K451">
            <v>0</v>
          </cell>
          <cell r="L451" t="str">
            <v>ITA</v>
          </cell>
        </row>
        <row r="452">
          <cell r="A452">
            <v>450</v>
          </cell>
          <cell r="E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>
            <v>0</v>
          </cell>
          <cell r="L452" t="str">
            <v>ITA</v>
          </cell>
        </row>
        <row r="453">
          <cell r="A453">
            <v>451</v>
          </cell>
          <cell r="E453" t="str">
            <v/>
          </cell>
          <cell r="H453" t="str">
            <v/>
          </cell>
          <cell r="I453" t="str">
            <v/>
          </cell>
          <cell r="J453" t="str">
            <v/>
          </cell>
          <cell r="K453">
            <v>0</v>
          </cell>
          <cell r="L453" t="str">
            <v>ITA</v>
          </cell>
        </row>
        <row r="454">
          <cell r="A454">
            <v>452</v>
          </cell>
          <cell r="E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>
            <v>0</v>
          </cell>
          <cell r="L454" t="str">
            <v>ITA</v>
          </cell>
        </row>
        <row r="455">
          <cell r="A455">
            <v>453</v>
          </cell>
          <cell r="E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>
            <v>0</v>
          </cell>
          <cell r="L455" t="str">
            <v>ITA</v>
          </cell>
        </row>
        <row r="456">
          <cell r="A456">
            <v>454</v>
          </cell>
          <cell r="E456" t="str">
            <v/>
          </cell>
          <cell r="H456" t="str">
            <v/>
          </cell>
          <cell r="I456" t="str">
            <v/>
          </cell>
          <cell r="J456" t="str">
            <v/>
          </cell>
          <cell r="K456">
            <v>0</v>
          </cell>
          <cell r="L456" t="str">
            <v>ITA</v>
          </cell>
        </row>
        <row r="457">
          <cell r="A457">
            <v>455</v>
          </cell>
          <cell r="E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>
            <v>0</v>
          </cell>
          <cell r="L457" t="str">
            <v>ITA</v>
          </cell>
        </row>
        <row r="458">
          <cell r="A458">
            <v>456</v>
          </cell>
          <cell r="E458" t="str">
            <v/>
          </cell>
          <cell r="H458" t="str">
            <v/>
          </cell>
          <cell r="I458" t="str">
            <v/>
          </cell>
          <cell r="J458" t="str">
            <v/>
          </cell>
          <cell r="K458">
            <v>0</v>
          </cell>
          <cell r="L458" t="str">
            <v>ITA</v>
          </cell>
        </row>
        <row r="459">
          <cell r="A459">
            <v>457</v>
          </cell>
          <cell r="E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>
            <v>0</v>
          </cell>
          <cell r="L459" t="str">
            <v>ITA</v>
          </cell>
        </row>
        <row r="460">
          <cell r="A460">
            <v>458</v>
          </cell>
          <cell r="E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>
            <v>0</v>
          </cell>
          <cell r="L460" t="str">
            <v>ITA</v>
          </cell>
        </row>
        <row r="461">
          <cell r="A461">
            <v>459</v>
          </cell>
          <cell r="E461" t="str">
            <v/>
          </cell>
          <cell r="H461" t="str">
            <v/>
          </cell>
          <cell r="I461" t="str">
            <v/>
          </cell>
          <cell r="J461" t="str">
            <v/>
          </cell>
          <cell r="K461">
            <v>0</v>
          </cell>
          <cell r="L461" t="str">
            <v>ITA</v>
          </cell>
        </row>
        <row r="462">
          <cell r="A462">
            <v>460</v>
          </cell>
          <cell r="E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>
            <v>0</v>
          </cell>
          <cell r="L462" t="str">
            <v>ITA</v>
          </cell>
        </row>
        <row r="463">
          <cell r="A463">
            <v>461</v>
          </cell>
          <cell r="E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>
            <v>0</v>
          </cell>
          <cell r="L463" t="str">
            <v>ITA</v>
          </cell>
        </row>
        <row r="464">
          <cell r="A464">
            <v>462</v>
          </cell>
          <cell r="E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>
            <v>0</v>
          </cell>
          <cell r="L464" t="str">
            <v>ITA</v>
          </cell>
        </row>
        <row r="465">
          <cell r="A465">
            <v>463</v>
          </cell>
          <cell r="E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>
            <v>0</v>
          </cell>
          <cell r="L465" t="str">
            <v>ITA</v>
          </cell>
        </row>
        <row r="466">
          <cell r="A466">
            <v>464</v>
          </cell>
          <cell r="E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>
            <v>0</v>
          </cell>
          <cell r="L466" t="str">
            <v>ITA</v>
          </cell>
        </row>
        <row r="467">
          <cell r="A467">
            <v>465</v>
          </cell>
          <cell r="E467" t="str">
            <v/>
          </cell>
          <cell r="H467" t="str">
            <v/>
          </cell>
          <cell r="I467" t="str">
            <v/>
          </cell>
          <cell r="J467" t="str">
            <v/>
          </cell>
          <cell r="K467">
            <v>0</v>
          </cell>
          <cell r="L467" t="str">
            <v>ITA</v>
          </cell>
        </row>
        <row r="468">
          <cell r="A468">
            <v>466</v>
          </cell>
          <cell r="E468" t="str">
            <v/>
          </cell>
          <cell r="H468" t="str">
            <v/>
          </cell>
          <cell r="I468" t="str">
            <v/>
          </cell>
          <cell r="J468" t="str">
            <v/>
          </cell>
          <cell r="K468">
            <v>0</v>
          </cell>
          <cell r="L468" t="str">
            <v>ITA</v>
          </cell>
        </row>
        <row r="469">
          <cell r="A469">
            <v>467</v>
          </cell>
          <cell r="E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>
            <v>0</v>
          </cell>
          <cell r="L469" t="str">
            <v>ITA</v>
          </cell>
        </row>
        <row r="470">
          <cell r="A470">
            <v>468</v>
          </cell>
          <cell r="E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>
            <v>0</v>
          </cell>
          <cell r="L470" t="str">
            <v>ITA</v>
          </cell>
        </row>
        <row r="471">
          <cell r="A471">
            <v>469</v>
          </cell>
          <cell r="E471" t="str">
            <v/>
          </cell>
          <cell r="H471" t="str">
            <v/>
          </cell>
          <cell r="I471" t="str">
            <v/>
          </cell>
          <cell r="J471" t="str">
            <v/>
          </cell>
          <cell r="K471">
            <v>0</v>
          </cell>
          <cell r="L471" t="str">
            <v>ITA</v>
          </cell>
        </row>
        <row r="472">
          <cell r="A472">
            <v>470</v>
          </cell>
          <cell r="E472" t="str">
            <v/>
          </cell>
          <cell r="H472" t="str">
            <v/>
          </cell>
          <cell r="I472" t="str">
            <v/>
          </cell>
          <cell r="J472" t="str">
            <v/>
          </cell>
          <cell r="K472">
            <v>0</v>
          </cell>
          <cell r="L472" t="str">
            <v>ITA</v>
          </cell>
        </row>
        <row r="473">
          <cell r="A473">
            <v>471</v>
          </cell>
          <cell r="E473" t="str">
            <v/>
          </cell>
          <cell r="H473" t="str">
            <v/>
          </cell>
          <cell r="I473" t="str">
            <v/>
          </cell>
          <cell r="J473" t="str">
            <v/>
          </cell>
          <cell r="K473">
            <v>0</v>
          </cell>
          <cell r="L473" t="str">
            <v>ITA</v>
          </cell>
        </row>
        <row r="474">
          <cell r="A474">
            <v>472</v>
          </cell>
          <cell r="E474" t="str">
            <v/>
          </cell>
          <cell r="H474" t="str">
            <v/>
          </cell>
          <cell r="I474" t="str">
            <v/>
          </cell>
          <cell r="J474" t="str">
            <v/>
          </cell>
          <cell r="K474">
            <v>0</v>
          </cell>
          <cell r="L474" t="str">
            <v>ITA</v>
          </cell>
        </row>
        <row r="475">
          <cell r="A475">
            <v>473</v>
          </cell>
          <cell r="E475" t="str">
            <v/>
          </cell>
          <cell r="H475" t="str">
            <v/>
          </cell>
          <cell r="I475" t="str">
            <v/>
          </cell>
          <cell r="J475" t="str">
            <v/>
          </cell>
          <cell r="K475">
            <v>0</v>
          </cell>
          <cell r="L475" t="str">
            <v>ITA</v>
          </cell>
        </row>
        <row r="476">
          <cell r="A476">
            <v>474</v>
          </cell>
          <cell r="E476" t="str">
            <v/>
          </cell>
          <cell r="H476" t="str">
            <v/>
          </cell>
          <cell r="I476" t="str">
            <v/>
          </cell>
          <cell r="J476" t="str">
            <v/>
          </cell>
          <cell r="K476">
            <v>0</v>
          </cell>
          <cell r="L476" t="str">
            <v>ITA</v>
          </cell>
        </row>
        <row r="477">
          <cell r="A477">
            <v>475</v>
          </cell>
          <cell r="E477" t="str">
            <v/>
          </cell>
          <cell r="H477" t="str">
            <v/>
          </cell>
          <cell r="I477" t="str">
            <v/>
          </cell>
          <cell r="J477" t="str">
            <v/>
          </cell>
          <cell r="K477">
            <v>0</v>
          </cell>
          <cell r="L477" t="str">
            <v>ITA</v>
          </cell>
        </row>
        <row r="478">
          <cell r="A478">
            <v>476</v>
          </cell>
          <cell r="E478" t="str">
            <v/>
          </cell>
          <cell r="H478" t="str">
            <v/>
          </cell>
          <cell r="I478" t="str">
            <v/>
          </cell>
          <cell r="J478" t="str">
            <v/>
          </cell>
          <cell r="K478">
            <v>0</v>
          </cell>
          <cell r="L478" t="str">
            <v>ITA</v>
          </cell>
        </row>
        <row r="479">
          <cell r="A479">
            <v>477</v>
          </cell>
          <cell r="E479" t="str">
            <v/>
          </cell>
          <cell r="H479" t="str">
            <v/>
          </cell>
          <cell r="I479" t="str">
            <v/>
          </cell>
          <cell r="J479" t="str">
            <v/>
          </cell>
          <cell r="K479">
            <v>0</v>
          </cell>
          <cell r="L479" t="str">
            <v>ITA</v>
          </cell>
        </row>
        <row r="480">
          <cell r="A480">
            <v>478</v>
          </cell>
          <cell r="E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>
            <v>0</v>
          </cell>
          <cell r="L480" t="str">
            <v>ITA</v>
          </cell>
        </row>
        <row r="481">
          <cell r="A481">
            <v>479</v>
          </cell>
          <cell r="E481" t="str">
            <v/>
          </cell>
          <cell r="H481" t="str">
            <v/>
          </cell>
          <cell r="I481" t="str">
            <v/>
          </cell>
          <cell r="J481" t="str">
            <v/>
          </cell>
          <cell r="K481">
            <v>0</v>
          </cell>
          <cell r="L481" t="str">
            <v>ITA</v>
          </cell>
        </row>
        <row r="482">
          <cell r="A482">
            <v>480</v>
          </cell>
          <cell r="E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>
            <v>0</v>
          </cell>
          <cell r="L482" t="str">
            <v>ITA</v>
          </cell>
        </row>
        <row r="483">
          <cell r="A483">
            <v>481</v>
          </cell>
          <cell r="E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>
            <v>0</v>
          </cell>
          <cell r="L483" t="str">
            <v>ITA</v>
          </cell>
        </row>
        <row r="484">
          <cell r="A484">
            <v>482</v>
          </cell>
          <cell r="E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>
            <v>0</v>
          </cell>
          <cell r="L484" t="str">
            <v>ITA</v>
          </cell>
        </row>
        <row r="485">
          <cell r="A485">
            <v>483</v>
          </cell>
          <cell r="E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>
            <v>0</v>
          </cell>
          <cell r="L485" t="str">
            <v>ITA</v>
          </cell>
        </row>
        <row r="486">
          <cell r="A486">
            <v>484</v>
          </cell>
          <cell r="E486" t="str">
            <v/>
          </cell>
          <cell r="H486" t="str">
            <v/>
          </cell>
          <cell r="I486" t="str">
            <v/>
          </cell>
          <cell r="J486" t="str">
            <v/>
          </cell>
          <cell r="K486">
            <v>0</v>
          </cell>
          <cell r="L486" t="str">
            <v>ITA</v>
          </cell>
        </row>
        <row r="487">
          <cell r="A487">
            <v>485</v>
          </cell>
          <cell r="E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>
            <v>0</v>
          </cell>
          <cell r="L487" t="str">
            <v>ITA</v>
          </cell>
        </row>
        <row r="488">
          <cell r="A488">
            <v>486</v>
          </cell>
          <cell r="E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>
            <v>0</v>
          </cell>
          <cell r="L488" t="str">
            <v>ITA</v>
          </cell>
        </row>
        <row r="489">
          <cell r="A489">
            <v>487</v>
          </cell>
          <cell r="E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>
            <v>0</v>
          </cell>
          <cell r="L489" t="str">
            <v>ITA</v>
          </cell>
        </row>
        <row r="490">
          <cell r="A490">
            <v>488</v>
          </cell>
          <cell r="E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>
            <v>0</v>
          </cell>
          <cell r="L490" t="str">
            <v>ITA</v>
          </cell>
        </row>
        <row r="491">
          <cell r="A491">
            <v>489</v>
          </cell>
          <cell r="E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>
            <v>0</v>
          </cell>
          <cell r="L491" t="str">
            <v>ITA</v>
          </cell>
        </row>
        <row r="492">
          <cell r="A492">
            <v>490</v>
          </cell>
          <cell r="E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>
            <v>0</v>
          </cell>
          <cell r="L492" t="str">
            <v>ITA</v>
          </cell>
        </row>
        <row r="493">
          <cell r="A493">
            <v>491</v>
          </cell>
          <cell r="E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>
            <v>0</v>
          </cell>
          <cell r="L493" t="str">
            <v>ITA</v>
          </cell>
        </row>
        <row r="494">
          <cell r="A494">
            <v>492</v>
          </cell>
          <cell r="E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>
            <v>0</v>
          </cell>
          <cell r="L494" t="str">
            <v>ITA</v>
          </cell>
        </row>
        <row r="495">
          <cell r="A495">
            <v>493</v>
          </cell>
          <cell r="E495" t="str">
            <v/>
          </cell>
          <cell r="H495" t="str">
            <v/>
          </cell>
          <cell r="I495" t="str">
            <v/>
          </cell>
          <cell r="J495" t="str">
            <v/>
          </cell>
          <cell r="K495">
            <v>0</v>
          </cell>
          <cell r="L495" t="str">
            <v>ITA</v>
          </cell>
        </row>
        <row r="496">
          <cell r="A496">
            <v>494</v>
          </cell>
          <cell r="E496" t="str">
            <v/>
          </cell>
          <cell r="H496" t="str">
            <v/>
          </cell>
          <cell r="I496" t="str">
            <v/>
          </cell>
          <cell r="J496" t="str">
            <v/>
          </cell>
          <cell r="K496">
            <v>0</v>
          </cell>
          <cell r="L496" t="str">
            <v>ITA</v>
          </cell>
        </row>
        <row r="497">
          <cell r="A497">
            <v>495</v>
          </cell>
          <cell r="E497" t="str">
            <v/>
          </cell>
          <cell r="H497" t="str">
            <v/>
          </cell>
          <cell r="I497" t="str">
            <v/>
          </cell>
          <cell r="J497" t="str">
            <v/>
          </cell>
          <cell r="K497">
            <v>0</v>
          </cell>
          <cell r="L497" t="str">
            <v>ITA</v>
          </cell>
        </row>
        <row r="498">
          <cell r="A498">
            <v>496</v>
          </cell>
          <cell r="E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>
            <v>0</v>
          </cell>
          <cell r="L498" t="str">
            <v>ITA</v>
          </cell>
        </row>
        <row r="499">
          <cell r="A499">
            <v>497</v>
          </cell>
          <cell r="E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>
            <v>0</v>
          </cell>
          <cell r="L499" t="str">
            <v>ITA</v>
          </cell>
        </row>
        <row r="500">
          <cell r="A500">
            <v>498</v>
          </cell>
          <cell r="E500" t="str">
            <v/>
          </cell>
          <cell r="H500" t="str">
            <v/>
          </cell>
          <cell r="I500" t="str">
            <v/>
          </cell>
          <cell r="J500" t="str">
            <v/>
          </cell>
          <cell r="K500">
            <v>0</v>
          </cell>
          <cell r="L500" t="str">
            <v>ITA</v>
          </cell>
        </row>
        <row r="501">
          <cell r="A501">
            <v>499</v>
          </cell>
          <cell r="E501" t="str">
            <v/>
          </cell>
          <cell r="H501" t="str">
            <v/>
          </cell>
          <cell r="I501" t="str">
            <v/>
          </cell>
          <cell r="J501" t="str">
            <v/>
          </cell>
          <cell r="K501">
            <v>0</v>
          </cell>
          <cell r="L501" t="str">
            <v>ITA</v>
          </cell>
        </row>
        <row r="502">
          <cell r="A502">
            <v>500</v>
          </cell>
          <cell r="E502" t="str">
            <v/>
          </cell>
          <cell r="H502" t="str">
            <v/>
          </cell>
          <cell r="I502" t="str">
            <v/>
          </cell>
          <cell r="J502" t="str">
            <v/>
          </cell>
          <cell r="K502">
            <v>0</v>
          </cell>
          <cell r="L502" t="str">
            <v>ITA</v>
          </cell>
        </row>
        <row r="503">
          <cell r="A503">
            <v>501</v>
          </cell>
          <cell r="E503" t="str">
            <v/>
          </cell>
          <cell r="H503" t="str">
            <v/>
          </cell>
          <cell r="I503" t="str">
            <v/>
          </cell>
          <cell r="J503" t="str">
            <v/>
          </cell>
          <cell r="K503">
            <v>0</v>
          </cell>
          <cell r="L503" t="str">
            <v>ITA</v>
          </cell>
        </row>
        <row r="504">
          <cell r="A504">
            <v>502</v>
          </cell>
          <cell r="E504" t="str">
            <v/>
          </cell>
          <cell r="H504" t="str">
            <v/>
          </cell>
          <cell r="I504" t="str">
            <v/>
          </cell>
          <cell r="J504" t="str">
            <v/>
          </cell>
          <cell r="K504">
            <v>0</v>
          </cell>
          <cell r="L504" t="str">
            <v>ITA</v>
          </cell>
        </row>
        <row r="505">
          <cell r="A505">
            <v>503</v>
          </cell>
          <cell r="E505" t="str">
            <v/>
          </cell>
          <cell r="H505" t="str">
            <v/>
          </cell>
          <cell r="I505" t="str">
            <v/>
          </cell>
          <cell r="J505" t="str">
            <v/>
          </cell>
          <cell r="K505">
            <v>0</v>
          </cell>
          <cell r="L505" t="str">
            <v>ITA</v>
          </cell>
        </row>
        <row r="506">
          <cell r="A506">
            <v>504</v>
          </cell>
          <cell r="E506" t="str">
            <v/>
          </cell>
          <cell r="H506" t="str">
            <v/>
          </cell>
          <cell r="I506" t="str">
            <v/>
          </cell>
          <cell r="J506" t="str">
            <v/>
          </cell>
          <cell r="K506">
            <v>0</v>
          </cell>
          <cell r="L506" t="str">
            <v>ITA</v>
          </cell>
        </row>
        <row r="507">
          <cell r="A507">
            <v>505</v>
          </cell>
          <cell r="E507" t="str">
            <v/>
          </cell>
          <cell r="H507" t="str">
            <v/>
          </cell>
          <cell r="I507" t="str">
            <v/>
          </cell>
          <cell r="J507" t="str">
            <v/>
          </cell>
          <cell r="K507">
            <v>0</v>
          </cell>
          <cell r="L507" t="str">
            <v>ITA</v>
          </cell>
        </row>
        <row r="508">
          <cell r="A508">
            <v>506</v>
          </cell>
          <cell r="E508" t="str">
            <v/>
          </cell>
          <cell r="H508" t="str">
            <v/>
          </cell>
          <cell r="I508" t="str">
            <v/>
          </cell>
          <cell r="J508" t="str">
            <v/>
          </cell>
          <cell r="K508">
            <v>0</v>
          </cell>
          <cell r="L508" t="str">
            <v>ITA</v>
          </cell>
        </row>
        <row r="509">
          <cell r="A509">
            <v>507</v>
          </cell>
          <cell r="E509" t="str">
            <v/>
          </cell>
          <cell r="H509" t="str">
            <v/>
          </cell>
          <cell r="I509" t="str">
            <v/>
          </cell>
          <cell r="J509" t="str">
            <v/>
          </cell>
          <cell r="K509">
            <v>0</v>
          </cell>
          <cell r="L509" t="str">
            <v>ITA</v>
          </cell>
        </row>
        <row r="510">
          <cell r="A510">
            <v>508</v>
          </cell>
          <cell r="E510" t="str">
            <v/>
          </cell>
          <cell r="H510" t="str">
            <v/>
          </cell>
          <cell r="I510" t="str">
            <v/>
          </cell>
          <cell r="J510" t="str">
            <v/>
          </cell>
          <cell r="K510">
            <v>0</v>
          </cell>
          <cell r="L510" t="str">
            <v>ITA</v>
          </cell>
        </row>
        <row r="511">
          <cell r="A511">
            <v>509</v>
          </cell>
          <cell r="E511" t="str">
            <v/>
          </cell>
          <cell r="H511" t="str">
            <v/>
          </cell>
          <cell r="I511" t="str">
            <v/>
          </cell>
          <cell r="J511" t="str">
            <v/>
          </cell>
          <cell r="K511">
            <v>0</v>
          </cell>
          <cell r="L511" t="str">
            <v>ITA</v>
          </cell>
        </row>
        <row r="512">
          <cell r="A512">
            <v>510</v>
          </cell>
          <cell r="E512" t="str">
            <v/>
          </cell>
          <cell r="H512" t="str">
            <v/>
          </cell>
          <cell r="I512" t="str">
            <v/>
          </cell>
          <cell r="J512" t="str">
            <v/>
          </cell>
          <cell r="K512">
            <v>0</v>
          </cell>
          <cell r="L512" t="str">
            <v>ITA</v>
          </cell>
        </row>
        <row r="513">
          <cell r="A513">
            <v>511</v>
          </cell>
          <cell r="E513" t="str">
            <v/>
          </cell>
          <cell r="H513" t="str">
            <v/>
          </cell>
          <cell r="I513" t="str">
            <v/>
          </cell>
          <cell r="J513" t="str">
            <v/>
          </cell>
          <cell r="K513">
            <v>0</v>
          </cell>
          <cell r="L513" t="str">
            <v>ITA</v>
          </cell>
        </row>
        <row r="514">
          <cell r="A514">
            <v>512</v>
          </cell>
          <cell r="E514" t="str">
            <v/>
          </cell>
          <cell r="H514" t="str">
            <v/>
          </cell>
          <cell r="I514" t="str">
            <v/>
          </cell>
          <cell r="J514" t="str">
            <v/>
          </cell>
          <cell r="K514">
            <v>0</v>
          </cell>
          <cell r="L514" t="str">
            <v>ITA</v>
          </cell>
        </row>
        <row r="515">
          <cell r="A515">
            <v>513</v>
          </cell>
          <cell r="E515" t="str">
            <v/>
          </cell>
          <cell r="H515" t="str">
            <v/>
          </cell>
          <cell r="I515" t="str">
            <v/>
          </cell>
          <cell r="J515" t="str">
            <v/>
          </cell>
          <cell r="K515">
            <v>0</v>
          </cell>
          <cell r="L515" t="str">
            <v>ITA</v>
          </cell>
        </row>
        <row r="516">
          <cell r="A516">
            <v>514</v>
          </cell>
          <cell r="E516" t="str">
            <v/>
          </cell>
          <cell r="H516" t="str">
            <v/>
          </cell>
          <cell r="I516" t="str">
            <v/>
          </cell>
          <cell r="J516" t="str">
            <v/>
          </cell>
          <cell r="K516">
            <v>0</v>
          </cell>
          <cell r="L516" t="str">
            <v>ITA</v>
          </cell>
        </row>
        <row r="517">
          <cell r="A517">
            <v>515</v>
          </cell>
          <cell r="E517" t="str">
            <v/>
          </cell>
          <cell r="H517" t="str">
            <v/>
          </cell>
          <cell r="I517" t="str">
            <v/>
          </cell>
          <cell r="J517" t="str">
            <v/>
          </cell>
          <cell r="K517">
            <v>0</v>
          </cell>
          <cell r="L517" t="str">
            <v>ITA</v>
          </cell>
        </row>
        <row r="518">
          <cell r="A518">
            <v>516</v>
          </cell>
          <cell r="E518" t="str">
            <v/>
          </cell>
          <cell r="H518" t="str">
            <v/>
          </cell>
          <cell r="I518" t="str">
            <v/>
          </cell>
          <cell r="J518" t="str">
            <v/>
          </cell>
          <cell r="K518">
            <v>0</v>
          </cell>
          <cell r="L518" t="str">
            <v>ITA</v>
          </cell>
        </row>
        <row r="519">
          <cell r="A519">
            <v>517</v>
          </cell>
          <cell r="E519" t="str">
            <v/>
          </cell>
          <cell r="H519" t="str">
            <v/>
          </cell>
          <cell r="I519" t="str">
            <v/>
          </cell>
          <cell r="J519" t="str">
            <v/>
          </cell>
          <cell r="K519">
            <v>0</v>
          </cell>
          <cell r="L519" t="str">
            <v>ITA</v>
          </cell>
        </row>
        <row r="520">
          <cell r="A520">
            <v>518</v>
          </cell>
          <cell r="E520" t="str">
            <v/>
          </cell>
          <cell r="H520" t="str">
            <v/>
          </cell>
          <cell r="I520" t="str">
            <v/>
          </cell>
          <cell r="J520" t="str">
            <v/>
          </cell>
          <cell r="K520">
            <v>0</v>
          </cell>
          <cell r="L520" t="str">
            <v>ITA</v>
          </cell>
        </row>
        <row r="521">
          <cell r="A521">
            <v>519</v>
          </cell>
          <cell r="E521" t="str">
            <v/>
          </cell>
          <cell r="H521" t="str">
            <v/>
          </cell>
          <cell r="I521" t="str">
            <v/>
          </cell>
          <cell r="J521" t="str">
            <v/>
          </cell>
          <cell r="K521">
            <v>0</v>
          </cell>
          <cell r="L521" t="str">
            <v>ITA</v>
          </cell>
        </row>
        <row r="522">
          <cell r="A522">
            <v>520</v>
          </cell>
          <cell r="E522" t="str">
            <v/>
          </cell>
          <cell r="H522" t="str">
            <v/>
          </cell>
          <cell r="I522" t="str">
            <v/>
          </cell>
          <cell r="J522" t="str">
            <v/>
          </cell>
          <cell r="K522">
            <v>0</v>
          </cell>
          <cell r="L522" t="str">
            <v>ITA</v>
          </cell>
        </row>
        <row r="523">
          <cell r="A523">
            <v>521</v>
          </cell>
          <cell r="E523" t="str">
            <v/>
          </cell>
          <cell r="H523" t="str">
            <v/>
          </cell>
          <cell r="I523" t="str">
            <v/>
          </cell>
          <cell r="J523" t="str">
            <v/>
          </cell>
          <cell r="K523">
            <v>0</v>
          </cell>
          <cell r="L523" t="str">
            <v>ITA</v>
          </cell>
        </row>
        <row r="524">
          <cell r="A524">
            <v>522</v>
          </cell>
          <cell r="E524" t="str">
            <v/>
          </cell>
          <cell r="H524" t="str">
            <v/>
          </cell>
          <cell r="I524" t="str">
            <v/>
          </cell>
          <cell r="J524" t="str">
            <v/>
          </cell>
          <cell r="K524">
            <v>0</v>
          </cell>
          <cell r="L524" t="str">
            <v>ITA</v>
          </cell>
        </row>
        <row r="525">
          <cell r="A525">
            <v>523</v>
          </cell>
          <cell r="E525" t="str">
            <v/>
          </cell>
          <cell r="H525" t="str">
            <v/>
          </cell>
          <cell r="I525" t="str">
            <v/>
          </cell>
          <cell r="J525" t="str">
            <v/>
          </cell>
          <cell r="K525">
            <v>0</v>
          </cell>
          <cell r="L525" t="str">
            <v>ITA</v>
          </cell>
        </row>
        <row r="526">
          <cell r="A526">
            <v>524</v>
          </cell>
          <cell r="E526" t="str">
            <v/>
          </cell>
          <cell r="H526" t="str">
            <v/>
          </cell>
          <cell r="I526" t="str">
            <v/>
          </cell>
          <cell r="J526" t="str">
            <v/>
          </cell>
          <cell r="K526">
            <v>0</v>
          </cell>
          <cell r="L526" t="str">
            <v>ITA</v>
          </cell>
        </row>
        <row r="527">
          <cell r="A527">
            <v>525</v>
          </cell>
          <cell r="E527" t="str">
            <v/>
          </cell>
          <cell r="H527" t="str">
            <v/>
          </cell>
          <cell r="I527" t="str">
            <v/>
          </cell>
          <cell r="J527" t="str">
            <v/>
          </cell>
          <cell r="K527">
            <v>0</v>
          </cell>
          <cell r="L527" t="str">
            <v>ITA</v>
          </cell>
        </row>
        <row r="528">
          <cell r="A528">
            <v>526</v>
          </cell>
          <cell r="E528" t="str">
            <v/>
          </cell>
          <cell r="H528" t="str">
            <v/>
          </cell>
          <cell r="I528" t="str">
            <v/>
          </cell>
          <cell r="J528" t="str">
            <v/>
          </cell>
          <cell r="K528">
            <v>0</v>
          </cell>
          <cell r="L528" t="str">
            <v>ITA</v>
          </cell>
        </row>
        <row r="529">
          <cell r="A529">
            <v>527</v>
          </cell>
          <cell r="E529" t="str">
            <v/>
          </cell>
          <cell r="H529" t="str">
            <v/>
          </cell>
          <cell r="I529" t="str">
            <v/>
          </cell>
          <cell r="J529" t="str">
            <v/>
          </cell>
          <cell r="K529">
            <v>0</v>
          </cell>
          <cell r="L529" t="str">
            <v>ITA</v>
          </cell>
        </row>
        <row r="530">
          <cell r="A530">
            <v>528</v>
          </cell>
          <cell r="E530" t="str">
            <v/>
          </cell>
          <cell r="H530" t="str">
            <v/>
          </cell>
          <cell r="I530" t="str">
            <v/>
          </cell>
          <cell r="J530" t="str">
            <v/>
          </cell>
          <cell r="K530">
            <v>0</v>
          </cell>
          <cell r="L530" t="str">
            <v>ITA</v>
          </cell>
        </row>
        <row r="531">
          <cell r="A531">
            <v>529</v>
          </cell>
          <cell r="E531" t="str">
            <v/>
          </cell>
          <cell r="H531" t="str">
            <v/>
          </cell>
          <cell r="I531" t="str">
            <v/>
          </cell>
          <cell r="J531" t="str">
            <v/>
          </cell>
          <cell r="K531">
            <v>0</v>
          </cell>
          <cell r="L531" t="str">
            <v>ITA</v>
          </cell>
        </row>
        <row r="532">
          <cell r="A532">
            <v>530</v>
          </cell>
          <cell r="E532" t="str">
            <v/>
          </cell>
          <cell r="H532" t="str">
            <v/>
          </cell>
          <cell r="I532" t="str">
            <v/>
          </cell>
          <cell r="J532" t="str">
            <v/>
          </cell>
          <cell r="K532">
            <v>0</v>
          </cell>
          <cell r="L532" t="str">
            <v>ITA</v>
          </cell>
        </row>
        <row r="533">
          <cell r="A533">
            <v>531</v>
          </cell>
          <cell r="E533" t="str">
            <v/>
          </cell>
          <cell r="H533" t="str">
            <v/>
          </cell>
          <cell r="I533" t="str">
            <v/>
          </cell>
          <cell r="J533" t="str">
            <v/>
          </cell>
          <cell r="K533">
            <v>0</v>
          </cell>
          <cell r="L533" t="str">
            <v>ITA</v>
          </cell>
        </row>
        <row r="534">
          <cell r="A534">
            <v>532</v>
          </cell>
          <cell r="E534" t="str">
            <v/>
          </cell>
          <cell r="H534" t="str">
            <v/>
          </cell>
          <cell r="I534" t="str">
            <v/>
          </cell>
          <cell r="J534" t="str">
            <v/>
          </cell>
          <cell r="K534">
            <v>0</v>
          </cell>
          <cell r="L534" t="str">
            <v>ITA</v>
          </cell>
        </row>
        <row r="535">
          <cell r="A535">
            <v>533</v>
          </cell>
          <cell r="E535" t="str">
            <v/>
          </cell>
          <cell r="H535" t="str">
            <v/>
          </cell>
          <cell r="I535" t="str">
            <v/>
          </cell>
          <cell r="J535" t="str">
            <v/>
          </cell>
          <cell r="K535">
            <v>0</v>
          </cell>
          <cell r="L535" t="str">
            <v>ITA</v>
          </cell>
        </row>
        <row r="536">
          <cell r="A536">
            <v>534</v>
          </cell>
          <cell r="E536" t="str">
            <v/>
          </cell>
          <cell r="H536" t="str">
            <v/>
          </cell>
          <cell r="I536" t="str">
            <v/>
          </cell>
          <cell r="J536" t="str">
            <v/>
          </cell>
          <cell r="K536">
            <v>0</v>
          </cell>
          <cell r="L536" t="str">
            <v>ITA</v>
          </cell>
        </row>
        <row r="537">
          <cell r="A537">
            <v>535</v>
          </cell>
          <cell r="E537" t="str">
            <v/>
          </cell>
          <cell r="H537" t="str">
            <v/>
          </cell>
          <cell r="I537" t="str">
            <v/>
          </cell>
          <cell r="J537" t="str">
            <v/>
          </cell>
          <cell r="K537">
            <v>0</v>
          </cell>
          <cell r="L537" t="str">
            <v>ITA</v>
          </cell>
        </row>
        <row r="538">
          <cell r="A538">
            <v>536</v>
          </cell>
          <cell r="E538" t="str">
            <v/>
          </cell>
          <cell r="H538" t="str">
            <v/>
          </cell>
          <cell r="I538" t="str">
            <v/>
          </cell>
          <cell r="J538" t="str">
            <v/>
          </cell>
          <cell r="K538">
            <v>0</v>
          </cell>
          <cell r="L538" t="str">
            <v>ITA</v>
          </cell>
        </row>
        <row r="539">
          <cell r="A539">
            <v>537</v>
          </cell>
          <cell r="E539" t="str">
            <v/>
          </cell>
          <cell r="H539" t="str">
            <v/>
          </cell>
          <cell r="I539" t="str">
            <v/>
          </cell>
          <cell r="J539" t="str">
            <v/>
          </cell>
          <cell r="K539">
            <v>0</v>
          </cell>
          <cell r="L539" t="str">
            <v>ITA</v>
          </cell>
        </row>
        <row r="540">
          <cell r="A540">
            <v>538</v>
          </cell>
          <cell r="E540" t="str">
            <v/>
          </cell>
          <cell r="H540" t="str">
            <v/>
          </cell>
          <cell r="I540" t="str">
            <v/>
          </cell>
          <cell r="J540" t="str">
            <v/>
          </cell>
          <cell r="K540">
            <v>0</v>
          </cell>
          <cell r="L540" t="str">
            <v>ITA</v>
          </cell>
        </row>
        <row r="541">
          <cell r="A541">
            <v>539</v>
          </cell>
          <cell r="E541" t="str">
            <v/>
          </cell>
          <cell r="H541" t="str">
            <v/>
          </cell>
          <cell r="I541" t="str">
            <v/>
          </cell>
          <cell r="J541" t="str">
            <v/>
          </cell>
          <cell r="K541">
            <v>0</v>
          </cell>
          <cell r="L541" t="str">
            <v>ITA</v>
          </cell>
        </row>
        <row r="542">
          <cell r="A542">
            <v>540</v>
          </cell>
          <cell r="E542" t="str">
            <v/>
          </cell>
          <cell r="H542" t="str">
            <v/>
          </cell>
          <cell r="I542" t="str">
            <v/>
          </cell>
          <cell r="J542" t="str">
            <v/>
          </cell>
          <cell r="K542">
            <v>0</v>
          </cell>
          <cell r="L542" t="str">
            <v>ITA</v>
          </cell>
        </row>
        <row r="543">
          <cell r="A543">
            <v>541</v>
          </cell>
          <cell r="E543" t="str">
            <v/>
          </cell>
          <cell r="H543" t="str">
            <v/>
          </cell>
          <cell r="I543" t="str">
            <v/>
          </cell>
          <cell r="J543" t="str">
            <v/>
          </cell>
          <cell r="K543">
            <v>0</v>
          </cell>
          <cell r="L543" t="str">
            <v>ITA</v>
          </cell>
        </row>
        <row r="544">
          <cell r="A544">
            <v>542</v>
          </cell>
          <cell r="E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>
            <v>0</v>
          </cell>
          <cell r="L544" t="str">
            <v>ITA</v>
          </cell>
        </row>
        <row r="545">
          <cell r="A545">
            <v>543</v>
          </cell>
          <cell r="E545" t="str">
            <v/>
          </cell>
          <cell r="H545" t="str">
            <v/>
          </cell>
          <cell r="I545" t="str">
            <v/>
          </cell>
          <cell r="J545" t="str">
            <v/>
          </cell>
          <cell r="K545">
            <v>0</v>
          </cell>
          <cell r="L545" t="str">
            <v>ITA</v>
          </cell>
        </row>
        <row r="546">
          <cell r="A546">
            <v>544</v>
          </cell>
          <cell r="E546" t="str">
            <v/>
          </cell>
          <cell r="H546" t="str">
            <v/>
          </cell>
          <cell r="I546" t="str">
            <v/>
          </cell>
          <cell r="J546" t="str">
            <v/>
          </cell>
          <cell r="K546">
            <v>0</v>
          </cell>
          <cell r="L546" t="str">
            <v>ITA</v>
          </cell>
        </row>
        <row r="547">
          <cell r="A547">
            <v>545</v>
          </cell>
          <cell r="E547" t="str">
            <v/>
          </cell>
          <cell r="H547" t="str">
            <v/>
          </cell>
          <cell r="I547" t="str">
            <v/>
          </cell>
          <cell r="J547" t="str">
            <v/>
          </cell>
          <cell r="K547">
            <v>0</v>
          </cell>
          <cell r="L547" t="str">
            <v>ITA</v>
          </cell>
        </row>
        <row r="548">
          <cell r="A548">
            <v>546</v>
          </cell>
          <cell r="E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>
            <v>0</v>
          </cell>
          <cell r="L548" t="str">
            <v>ITA</v>
          </cell>
        </row>
        <row r="549">
          <cell r="A549">
            <v>547</v>
          </cell>
          <cell r="E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>
            <v>0</v>
          </cell>
          <cell r="L549" t="str">
            <v>ITA</v>
          </cell>
        </row>
        <row r="550">
          <cell r="A550">
            <v>548</v>
          </cell>
          <cell r="E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>
            <v>0</v>
          </cell>
          <cell r="L550" t="str">
            <v>ITA</v>
          </cell>
        </row>
        <row r="551">
          <cell r="A551">
            <v>549</v>
          </cell>
          <cell r="E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>
            <v>0</v>
          </cell>
          <cell r="L551" t="str">
            <v>ITA</v>
          </cell>
        </row>
        <row r="552">
          <cell r="A552">
            <v>550</v>
          </cell>
          <cell r="E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>
            <v>0</v>
          </cell>
          <cell r="L552" t="str">
            <v>ITA</v>
          </cell>
        </row>
        <row r="553">
          <cell r="A553">
            <v>551</v>
          </cell>
          <cell r="E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>
            <v>0</v>
          </cell>
          <cell r="L553" t="str">
            <v>ITA</v>
          </cell>
        </row>
        <row r="554">
          <cell r="A554">
            <v>552</v>
          </cell>
          <cell r="E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>
            <v>0</v>
          </cell>
          <cell r="L554" t="str">
            <v>ITA</v>
          </cell>
        </row>
        <row r="555">
          <cell r="A555">
            <v>553</v>
          </cell>
          <cell r="E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>
            <v>0</v>
          </cell>
          <cell r="L555" t="str">
            <v>ITA</v>
          </cell>
        </row>
        <row r="556">
          <cell r="A556">
            <v>554</v>
          </cell>
          <cell r="E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>
            <v>0</v>
          </cell>
          <cell r="L556" t="str">
            <v>ITA</v>
          </cell>
        </row>
        <row r="557">
          <cell r="A557">
            <v>555</v>
          </cell>
          <cell r="E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>
            <v>0</v>
          </cell>
          <cell r="L557" t="str">
            <v>ITA</v>
          </cell>
        </row>
        <row r="558">
          <cell r="A558">
            <v>556</v>
          </cell>
          <cell r="E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>
            <v>0</v>
          </cell>
          <cell r="L558" t="str">
            <v>ITA</v>
          </cell>
        </row>
        <row r="559">
          <cell r="A559">
            <v>557</v>
          </cell>
          <cell r="E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>
            <v>0</v>
          </cell>
          <cell r="L559" t="str">
            <v>ITA</v>
          </cell>
        </row>
        <row r="560">
          <cell r="A560">
            <v>558</v>
          </cell>
          <cell r="E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>
            <v>0</v>
          </cell>
          <cell r="L560" t="str">
            <v>ITA</v>
          </cell>
        </row>
        <row r="561">
          <cell r="A561">
            <v>559</v>
          </cell>
          <cell r="E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>
            <v>0</v>
          </cell>
          <cell r="L561" t="str">
            <v>ITA</v>
          </cell>
        </row>
        <row r="562">
          <cell r="A562">
            <v>560</v>
          </cell>
          <cell r="E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>
            <v>0</v>
          </cell>
          <cell r="L562" t="str">
            <v>ITA</v>
          </cell>
        </row>
        <row r="563">
          <cell r="A563">
            <v>561</v>
          </cell>
          <cell r="E563" t="str">
            <v/>
          </cell>
          <cell r="H563" t="str">
            <v/>
          </cell>
          <cell r="I563" t="str">
            <v/>
          </cell>
          <cell r="J563" t="str">
            <v/>
          </cell>
          <cell r="K563">
            <v>0</v>
          </cell>
          <cell r="L563" t="str">
            <v>ITA</v>
          </cell>
        </row>
        <row r="564">
          <cell r="A564">
            <v>562</v>
          </cell>
          <cell r="E564" t="str">
            <v/>
          </cell>
          <cell r="H564" t="str">
            <v/>
          </cell>
          <cell r="I564" t="str">
            <v/>
          </cell>
          <cell r="J564" t="str">
            <v/>
          </cell>
          <cell r="K564">
            <v>0</v>
          </cell>
          <cell r="L564" t="str">
            <v>ITA</v>
          </cell>
        </row>
        <row r="565">
          <cell r="A565">
            <v>563</v>
          </cell>
          <cell r="E565" t="str">
            <v/>
          </cell>
          <cell r="H565" t="str">
            <v/>
          </cell>
          <cell r="I565" t="str">
            <v/>
          </cell>
          <cell r="J565" t="str">
            <v/>
          </cell>
          <cell r="K565">
            <v>0</v>
          </cell>
          <cell r="L565" t="str">
            <v>ITA</v>
          </cell>
        </row>
        <row r="566">
          <cell r="A566">
            <v>564</v>
          </cell>
          <cell r="E566" t="str">
            <v/>
          </cell>
          <cell r="H566" t="str">
            <v/>
          </cell>
          <cell r="I566" t="str">
            <v/>
          </cell>
          <cell r="J566" t="str">
            <v/>
          </cell>
          <cell r="K566">
            <v>0</v>
          </cell>
          <cell r="L566" t="str">
            <v>ITA</v>
          </cell>
        </row>
        <row r="567">
          <cell r="A567">
            <v>565</v>
          </cell>
          <cell r="E567" t="str">
            <v/>
          </cell>
          <cell r="H567" t="str">
            <v/>
          </cell>
          <cell r="I567" t="str">
            <v/>
          </cell>
          <cell r="J567" t="str">
            <v/>
          </cell>
          <cell r="K567">
            <v>0</v>
          </cell>
          <cell r="L567" t="str">
            <v>ITA</v>
          </cell>
        </row>
        <row r="568">
          <cell r="A568">
            <v>566</v>
          </cell>
          <cell r="E568" t="str">
            <v/>
          </cell>
          <cell r="H568" t="str">
            <v/>
          </cell>
          <cell r="I568" t="str">
            <v/>
          </cell>
          <cell r="J568" t="str">
            <v/>
          </cell>
          <cell r="K568">
            <v>0</v>
          </cell>
          <cell r="L568" t="str">
            <v>ITA</v>
          </cell>
        </row>
        <row r="569">
          <cell r="A569">
            <v>567</v>
          </cell>
          <cell r="E569" t="str">
            <v/>
          </cell>
          <cell r="H569" t="str">
            <v/>
          </cell>
          <cell r="I569" t="str">
            <v/>
          </cell>
          <cell r="J569" t="str">
            <v/>
          </cell>
          <cell r="K569">
            <v>0</v>
          </cell>
          <cell r="L569" t="str">
            <v>ITA</v>
          </cell>
        </row>
        <row r="570">
          <cell r="A570">
            <v>568</v>
          </cell>
          <cell r="E570" t="str">
            <v/>
          </cell>
          <cell r="H570" t="str">
            <v/>
          </cell>
          <cell r="I570" t="str">
            <v/>
          </cell>
          <cell r="J570" t="str">
            <v/>
          </cell>
          <cell r="K570">
            <v>0</v>
          </cell>
          <cell r="L570" t="str">
            <v>ITA</v>
          </cell>
        </row>
        <row r="571">
          <cell r="A571">
            <v>569</v>
          </cell>
          <cell r="E571" t="str">
            <v/>
          </cell>
          <cell r="H571" t="str">
            <v/>
          </cell>
          <cell r="I571" t="str">
            <v/>
          </cell>
          <cell r="J571" t="str">
            <v/>
          </cell>
          <cell r="K571">
            <v>0</v>
          </cell>
          <cell r="L571" t="str">
            <v>ITA</v>
          </cell>
        </row>
        <row r="572">
          <cell r="A572">
            <v>570</v>
          </cell>
          <cell r="E572" t="str">
            <v/>
          </cell>
          <cell r="H572" t="str">
            <v/>
          </cell>
          <cell r="I572" t="str">
            <v/>
          </cell>
          <cell r="J572" t="str">
            <v/>
          </cell>
          <cell r="K572">
            <v>0</v>
          </cell>
          <cell r="L572" t="str">
            <v>ITA</v>
          </cell>
        </row>
        <row r="573">
          <cell r="A573">
            <v>571</v>
          </cell>
          <cell r="E573" t="str">
            <v/>
          </cell>
          <cell r="H573" t="str">
            <v/>
          </cell>
          <cell r="I573" t="str">
            <v/>
          </cell>
          <cell r="J573" t="str">
            <v/>
          </cell>
          <cell r="K573">
            <v>0</v>
          </cell>
          <cell r="L573" t="str">
            <v>ITA</v>
          </cell>
        </row>
        <row r="574">
          <cell r="A574">
            <v>572</v>
          </cell>
          <cell r="E574" t="str">
            <v/>
          </cell>
          <cell r="H574" t="str">
            <v/>
          </cell>
          <cell r="I574" t="str">
            <v/>
          </cell>
          <cell r="J574" t="str">
            <v/>
          </cell>
          <cell r="K574">
            <v>0</v>
          </cell>
          <cell r="L574" t="str">
            <v>ITA</v>
          </cell>
        </row>
        <row r="575">
          <cell r="A575">
            <v>573</v>
          </cell>
          <cell r="E575" t="str">
            <v/>
          </cell>
          <cell r="H575" t="str">
            <v/>
          </cell>
          <cell r="I575" t="str">
            <v/>
          </cell>
          <cell r="J575" t="str">
            <v/>
          </cell>
          <cell r="K575">
            <v>0</v>
          </cell>
          <cell r="L575" t="str">
            <v>ITA</v>
          </cell>
        </row>
        <row r="576">
          <cell r="A576">
            <v>574</v>
          </cell>
          <cell r="E576" t="str">
            <v/>
          </cell>
          <cell r="H576" t="str">
            <v/>
          </cell>
          <cell r="I576" t="str">
            <v/>
          </cell>
          <cell r="J576" t="str">
            <v/>
          </cell>
          <cell r="K576">
            <v>0</v>
          </cell>
          <cell r="L576" t="str">
            <v>ITA</v>
          </cell>
        </row>
        <row r="577">
          <cell r="A577">
            <v>575</v>
          </cell>
          <cell r="E577" t="str">
            <v/>
          </cell>
          <cell r="H577" t="str">
            <v/>
          </cell>
          <cell r="I577" t="str">
            <v/>
          </cell>
          <cell r="J577" t="str">
            <v/>
          </cell>
          <cell r="K577">
            <v>0</v>
          </cell>
          <cell r="L577" t="str">
            <v>ITA</v>
          </cell>
        </row>
        <row r="578">
          <cell r="A578">
            <v>576</v>
          </cell>
          <cell r="E578" t="str">
            <v/>
          </cell>
          <cell r="H578" t="str">
            <v/>
          </cell>
          <cell r="I578" t="str">
            <v/>
          </cell>
          <cell r="J578" t="str">
            <v/>
          </cell>
          <cell r="K578">
            <v>0</v>
          </cell>
          <cell r="L578" t="str">
            <v>ITA</v>
          </cell>
        </row>
        <row r="579">
          <cell r="A579">
            <v>577</v>
          </cell>
          <cell r="E579" t="str">
            <v/>
          </cell>
          <cell r="H579" t="str">
            <v/>
          </cell>
          <cell r="I579" t="str">
            <v/>
          </cell>
          <cell r="J579" t="str">
            <v/>
          </cell>
          <cell r="K579">
            <v>0</v>
          </cell>
          <cell r="L579" t="str">
            <v>ITA</v>
          </cell>
        </row>
        <row r="580">
          <cell r="A580">
            <v>578</v>
          </cell>
          <cell r="E580" t="str">
            <v/>
          </cell>
          <cell r="H580" t="str">
            <v/>
          </cell>
          <cell r="I580" t="str">
            <v/>
          </cell>
          <cell r="J580" t="str">
            <v/>
          </cell>
          <cell r="K580">
            <v>0</v>
          </cell>
          <cell r="L580" t="str">
            <v>ITA</v>
          </cell>
        </row>
        <row r="581">
          <cell r="A581">
            <v>579</v>
          </cell>
          <cell r="E581" t="str">
            <v/>
          </cell>
          <cell r="H581" t="str">
            <v/>
          </cell>
          <cell r="I581" t="str">
            <v/>
          </cell>
          <cell r="J581" t="str">
            <v/>
          </cell>
          <cell r="K581">
            <v>0</v>
          </cell>
          <cell r="L581" t="str">
            <v>ITA</v>
          </cell>
        </row>
        <row r="582">
          <cell r="A582">
            <v>580</v>
          </cell>
          <cell r="E582" t="str">
            <v/>
          </cell>
          <cell r="H582" t="str">
            <v/>
          </cell>
          <cell r="I582" t="str">
            <v/>
          </cell>
          <cell r="J582" t="str">
            <v/>
          </cell>
          <cell r="K582">
            <v>0</v>
          </cell>
          <cell r="L582" t="str">
            <v>ITA</v>
          </cell>
        </row>
        <row r="583">
          <cell r="A583">
            <v>581</v>
          </cell>
          <cell r="E583" t="str">
            <v/>
          </cell>
          <cell r="H583" t="str">
            <v/>
          </cell>
          <cell r="I583" t="str">
            <v/>
          </cell>
          <cell r="J583" t="str">
            <v/>
          </cell>
          <cell r="K583">
            <v>0</v>
          </cell>
          <cell r="L583" t="str">
            <v>ITA</v>
          </cell>
        </row>
        <row r="584">
          <cell r="A584">
            <v>582</v>
          </cell>
          <cell r="E584" t="str">
            <v/>
          </cell>
          <cell r="H584" t="str">
            <v/>
          </cell>
          <cell r="I584" t="str">
            <v/>
          </cell>
          <cell r="J584" t="str">
            <v/>
          </cell>
          <cell r="K584">
            <v>0</v>
          </cell>
          <cell r="L584" t="str">
            <v>ITA</v>
          </cell>
        </row>
        <row r="585">
          <cell r="A585">
            <v>583</v>
          </cell>
          <cell r="E585" t="str">
            <v/>
          </cell>
          <cell r="H585" t="str">
            <v/>
          </cell>
          <cell r="I585" t="str">
            <v/>
          </cell>
          <cell r="J585" t="str">
            <v/>
          </cell>
          <cell r="K585">
            <v>0</v>
          </cell>
          <cell r="L585" t="str">
            <v>ITA</v>
          </cell>
        </row>
        <row r="586">
          <cell r="A586">
            <v>584</v>
          </cell>
          <cell r="E586" t="str">
            <v/>
          </cell>
          <cell r="H586" t="str">
            <v/>
          </cell>
          <cell r="I586" t="str">
            <v/>
          </cell>
          <cell r="J586" t="str">
            <v/>
          </cell>
          <cell r="K586">
            <v>0</v>
          </cell>
          <cell r="L586" t="str">
            <v>ITA</v>
          </cell>
        </row>
        <row r="587">
          <cell r="A587">
            <v>585</v>
          </cell>
          <cell r="E587" t="str">
            <v/>
          </cell>
          <cell r="H587" t="str">
            <v/>
          </cell>
          <cell r="I587" t="str">
            <v/>
          </cell>
          <cell r="J587" t="str">
            <v/>
          </cell>
          <cell r="K587">
            <v>0</v>
          </cell>
          <cell r="L587" t="str">
            <v>ITA</v>
          </cell>
        </row>
        <row r="588">
          <cell r="A588">
            <v>586</v>
          </cell>
          <cell r="E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>
            <v>0</v>
          </cell>
          <cell r="L588" t="str">
            <v>ITA</v>
          </cell>
        </row>
        <row r="589">
          <cell r="A589">
            <v>587</v>
          </cell>
          <cell r="E589" t="str">
            <v/>
          </cell>
          <cell r="H589" t="str">
            <v/>
          </cell>
          <cell r="I589" t="str">
            <v/>
          </cell>
          <cell r="J589" t="str">
            <v/>
          </cell>
          <cell r="K589">
            <v>0</v>
          </cell>
          <cell r="L589" t="str">
            <v>ITA</v>
          </cell>
        </row>
        <row r="590">
          <cell r="A590">
            <v>588</v>
          </cell>
          <cell r="E590" t="str">
            <v/>
          </cell>
          <cell r="H590" t="str">
            <v/>
          </cell>
          <cell r="I590" t="str">
            <v/>
          </cell>
          <cell r="J590" t="str">
            <v/>
          </cell>
          <cell r="K590">
            <v>0</v>
          </cell>
          <cell r="L590" t="str">
            <v>ITA</v>
          </cell>
        </row>
        <row r="591">
          <cell r="A591">
            <v>589</v>
          </cell>
          <cell r="E591" t="str">
            <v/>
          </cell>
          <cell r="H591" t="str">
            <v/>
          </cell>
          <cell r="I591" t="str">
            <v/>
          </cell>
          <cell r="J591" t="str">
            <v/>
          </cell>
          <cell r="K591">
            <v>0</v>
          </cell>
          <cell r="L591" t="str">
            <v>ITA</v>
          </cell>
        </row>
        <row r="592">
          <cell r="A592">
            <v>590</v>
          </cell>
          <cell r="E592" t="str">
            <v/>
          </cell>
          <cell r="H592" t="str">
            <v/>
          </cell>
          <cell r="I592" t="str">
            <v/>
          </cell>
          <cell r="J592" t="str">
            <v/>
          </cell>
          <cell r="K592">
            <v>0</v>
          </cell>
          <cell r="L592" t="str">
            <v>ITA</v>
          </cell>
        </row>
        <row r="593">
          <cell r="A593">
            <v>591</v>
          </cell>
          <cell r="E593" t="str">
            <v/>
          </cell>
          <cell r="H593" t="str">
            <v/>
          </cell>
          <cell r="I593" t="str">
            <v/>
          </cell>
          <cell r="J593" t="str">
            <v/>
          </cell>
          <cell r="K593">
            <v>0</v>
          </cell>
          <cell r="L593" t="str">
            <v>ITA</v>
          </cell>
        </row>
        <row r="594">
          <cell r="A594">
            <v>592</v>
          </cell>
          <cell r="E594" t="str">
            <v/>
          </cell>
          <cell r="H594" t="str">
            <v/>
          </cell>
          <cell r="I594" t="str">
            <v/>
          </cell>
          <cell r="J594" t="str">
            <v/>
          </cell>
          <cell r="K594">
            <v>0</v>
          </cell>
          <cell r="L594" t="str">
            <v>ITA</v>
          </cell>
        </row>
        <row r="595">
          <cell r="A595">
            <v>593</v>
          </cell>
          <cell r="E595" t="str">
            <v/>
          </cell>
          <cell r="H595" t="str">
            <v/>
          </cell>
          <cell r="I595" t="str">
            <v/>
          </cell>
          <cell r="J595" t="str">
            <v/>
          </cell>
          <cell r="K595">
            <v>0</v>
          </cell>
          <cell r="L595" t="str">
            <v>ITA</v>
          </cell>
        </row>
        <row r="596">
          <cell r="A596">
            <v>594</v>
          </cell>
          <cell r="E596" t="str">
            <v/>
          </cell>
          <cell r="H596" t="str">
            <v/>
          </cell>
          <cell r="I596" t="str">
            <v/>
          </cell>
          <cell r="J596" t="str">
            <v/>
          </cell>
          <cell r="K596">
            <v>0</v>
          </cell>
          <cell r="L596" t="str">
            <v>ITA</v>
          </cell>
        </row>
        <row r="597">
          <cell r="A597">
            <v>595</v>
          </cell>
          <cell r="E597" t="str">
            <v/>
          </cell>
          <cell r="H597" t="str">
            <v/>
          </cell>
          <cell r="I597" t="str">
            <v/>
          </cell>
          <cell r="J597" t="str">
            <v/>
          </cell>
          <cell r="K597">
            <v>0</v>
          </cell>
          <cell r="L597" t="str">
            <v>ITA</v>
          </cell>
        </row>
        <row r="598">
          <cell r="A598">
            <v>596</v>
          </cell>
          <cell r="E598" t="str">
            <v/>
          </cell>
          <cell r="H598" t="str">
            <v/>
          </cell>
          <cell r="I598" t="str">
            <v/>
          </cell>
          <cell r="J598" t="str">
            <v/>
          </cell>
          <cell r="K598">
            <v>0</v>
          </cell>
          <cell r="L598" t="str">
            <v>ITA</v>
          </cell>
        </row>
        <row r="599">
          <cell r="A599">
            <v>597</v>
          </cell>
          <cell r="E599" t="str">
            <v/>
          </cell>
          <cell r="H599" t="str">
            <v/>
          </cell>
          <cell r="I599" t="str">
            <v/>
          </cell>
          <cell r="J599" t="str">
            <v/>
          </cell>
          <cell r="K599">
            <v>0</v>
          </cell>
          <cell r="L599" t="str">
            <v>ITA</v>
          </cell>
        </row>
        <row r="600">
          <cell r="A600">
            <v>598</v>
          </cell>
          <cell r="E600" t="str">
            <v/>
          </cell>
          <cell r="H600" t="str">
            <v/>
          </cell>
          <cell r="I600" t="str">
            <v/>
          </cell>
          <cell r="J600" t="str">
            <v/>
          </cell>
          <cell r="K600">
            <v>0</v>
          </cell>
          <cell r="L600" t="str">
            <v>ITA</v>
          </cell>
        </row>
        <row r="601">
          <cell r="A601">
            <v>599</v>
          </cell>
          <cell r="E601" t="str">
            <v/>
          </cell>
          <cell r="H601" t="str">
            <v/>
          </cell>
          <cell r="I601" t="str">
            <v/>
          </cell>
          <cell r="J601" t="str">
            <v/>
          </cell>
          <cell r="K601">
            <v>0</v>
          </cell>
          <cell r="L601" t="str">
            <v>ITA</v>
          </cell>
        </row>
        <row r="602">
          <cell r="A602">
            <v>600</v>
          </cell>
          <cell r="E602" t="str">
            <v/>
          </cell>
          <cell r="H602" t="str">
            <v/>
          </cell>
          <cell r="I602" t="str">
            <v/>
          </cell>
          <cell r="J602" t="str">
            <v/>
          </cell>
          <cell r="K602">
            <v>0</v>
          </cell>
          <cell r="L602" t="str">
            <v>ITA</v>
          </cell>
        </row>
        <row r="603">
          <cell r="A603">
            <v>601</v>
          </cell>
          <cell r="E603" t="str">
            <v/>
          </cell>
          <cell r="H603" t="str">
            <v/>
          </cell>
          <cell r="I603" t="str">
            <v/>
          </cell>
          <cell r="J603" t="str">
            <v/>
          </cell>
          <cell r="K603">
            <v>0</v>
          </cell>
          <cell r="L603" t="str">
            <v>ITA</v>
          </cell>
        </row>
        <row r="604">
          <cell r="A604">
            <v>602</v>
          </cell>
          <cell r="E604" t="str">
            <v/>
          </cell>
          <cell r="H604" t="str">
            <v/>
          </cell>
          <cell r="I604" t="str">
            <v/>
          </cell>
          <cell r="J604" t="str">
            <v/>
          </cell>
          <cell r="K604">
            <v>0</v>
          </cell>
          <cell r="L604" t="str">
            <v>ITA</v>
          </cell>
        </row>
        <row r="605">
          <cell r="A605">
            <v>603</v>
          </cell>
          <cell r="E605" t="str">
            <v/>
          </cell>
          <cell r="H605" t="str">
            <v/>
          </cell>
          <cell r="I605" t="str">
            <v/>
          </cell>
          <cell r="J605" t="str">
            <v/>
          </cell>
          <cell r="K605">
            <v>0</v>
          </cell>
          <cell r="L605" t="str">
            <v>ITA</v>
          </cell>
        </row>
        <row r="606">
          <cell r="A606">
            <v>604</v>
          </cell>
          <cell r="E606" t="str">
            <v/>
          </cell>
          <cell r="H606" t="str">
            <v/>
          </cell>
          <cell r="I606" t="str">
            <v/>
          </cell>
          <cell r="J606" t="str">
            <v/>
          </cell>
          <cell r="K606">
            <v>0</v>
          </cell>
          <cell r="L606" t="str">
            <v>ITA</v>
          </cell>
        </row>
        <row r="607">
          <cell r="A607">
            <v>605</v>
          </cell>
          <cell r="E607" t="str">
            <v/>
          </cell>
          <cell r="H607" t="str">
            <v/>
          </cell>
          <cell r="I607" t="str">
            <v/>
          </cell>
          <cell r="J607" t="str">
            <v/>
          </cell>
          <cell r="K607">
            <v>0</v>
          </cell>
          <cell r="L607" t="str">
            <v>ITA</v>
          </cell>
        </row>
        <row r="608">
          <cell r="A608">
            <v>606</v>
          </cell>
          <cell r="E608" t="str">
            <v/>
          </cell>
          <cell r="H608" t="str">
            <v/>
          </cell>
          <cell r="I608" t="str">
            <v/>
          </cell>
          <cell r="J608" t="str">
            <v/>
          </cell>
          <cell r="K608">
            <v>0</v>
          </cell>
          <cell r="L608" t="str">
            <v>ITA</v>
          </cell>
        </row>
        <row r="609">
          <cell r="A609">
            <v>607</v>
          </cell>
          <cell r="E609" t="str">
            <v/>
          </cell>
          <cell r="H609" t="str">
            <v/>
          </cell>
          <cell r="I609" t="str">
            <v/>
          </cell>
          <cell r="J609" t="str">
            <v/>
          </cell>
          <cell r="K609">
            <v>0</v>
          </cell>
          <cell r="L609" t="str">
            <v>ITA</v>
          </cell>
        </row>
        <row r="610">
          <cell r="A610">
            <v>608</v>
          </cell>
          <cell r="E610" t="str">
            <v/>
          </cell>
          <cell r="H610" t="str">
            <v/>
          </cell>
          <cell r="I610" t="str">
            <v/>
          </cell>
          <cell r="J610" t="str">
            <v/>
          </cell>
          <cell r="K610">
            <v>0</v>
          </cell>
          <cell r="L610" t="str">
            <v>ITA</v>
          </cell>
        </row>
        <row r="611">
          <cell r="A611">
            <v>609</v>
          </cell>
          <cell r="E611" t="str">
            <v/>
          </cell>
          <cell r="H611" t="str">
            <v/>
          </cell>
          <cell r="I611" t="str">
            <v/>
          </cell>
          <cell r="J611" t="str">
            <v/>
          </cell>
          <cell r="K611">
            <v>0</v>
          </cell>
          <cell r="L611" t="str">
            <v>ITA</v>
          </cell>
        </row>
        <row r="612">
          <cell r="A612">
            <v>610</v>
          </cell>
          <cell r="E612" t="str">
            <v/>
          </cell>
          <cell r="H612" t="str">
            <v/>
          </cell>
          <cell r="I612" t="str">
            <v/>
          </cell>
          <cell r="J612" t="str">
            <v/>
          </cell>
          <cell r="K612">
            <v>0</v>
          </cell>
          <cell r="L612" t="str">
            <v>ITA</v>
          </cell>
        </row>
        <row r="613">
          <cell r="A613">
            <v>611</v>
          </cell>
          <cell r="E613" t="str">
            <v/>
          </cell>
          <cell r="H613" t="str">
            <v/>
          </cell>
          <cell r="I613" t="str">
            <v/>
          </cell>
          <cell r="J613" t="str">
            <v/>
          </cell>
          <cell r="K613">
            <v>0</v>
          </cell>
          <cell r="L613" t="str">
            <v>ITA</v>
          </cell>
        </row>
        <row r="614">
          <cell r="A614">
            <v>612</v>
          </cell>
          <cell r="E614" t="str">
            <v/>
          </cell>
          <cell r="H614" t="str">
            <v/>
          </cell>
          <cell r="I614" t="str">
            <v/>
          </cell>
          <cell r="J614" t="str">
            <v/>
          </cell>
          <cell r="K614">
            <v>0</v>
          </cell>
          <cell r="L614" t="str">
            <v>ITA</v>
          </cell>
        </row>
        <row r="615">
          <cell r="A615">
            <v>613</v>
          </cell>
          <cell r="E615" t="str">
            <v/>
          </cell>
          <cell r="H615" t="str">
            <v/>
          </cell>
          <cell r="I615" t="str">
            <v/>
          </cell>
          <cell r="J615" t="str">
            <v/>
          </cell>
          <cell r="K615">
            <v>0</v>
          </cell>
          <cell r="L615" t="str">
            <v>ITA</v>
          </cell>
        </row>
        <row r="616">
          <cell r="A616">
            <v>614</v>
          </cell>
          <cell r="E616" t="str">
            <v/>
          </cell>
          <cell r="H616" t="str">
            <v/>
          </cell>
          <cell r="I616" t="str">
            <v/>
          </cell>
          <cell r="J616" t="str">
            <v/>
          </cell>
          <cell r="K616">
            <v>0</v>
          </cell>
          <cell r="L616" t="str">
            <v>ITA</v>
          </cell>
        </row>
        <row r="617">
          <cell r="A617">
            <v>615</v>
          </cell>
          <cell r="E617" t="str">
            <v/>
          </cell>
          <cell r="H617" t="str">
            <v/>
          </cell>
          <cell r="I617" t="str">
            <v/>
          </cell>
          <cell r="J617" t="str">
            <v/>
          </cell>
          <cell r="K617">
            <v>0</v>
          </cell>
          <cell r="L617" t="str">
            <v>ITA</v>
          </cell>
        </row>
        <row r="618">
          <cell r="A618">
            <v>616</v>
          </cell>
          <cell r="E618" t="str">
            <v/>
          </cell>
          <cell r="H618" t="str">
            <v/>
          </cell>
          <cell r="I618" t="str">
            <v/>
          </cell>
          <cell r="J618" t="str">
            <v/>
          </cell>
          <cell r="K618">
            <v>0</v>
          </cell>
          <cell r="L618" t="str">
            <v>ITA</v>
          </cell>
        </row>
        <row r="619">
          <cell r="A619">
            <v>617</v>
          </cell>
          <cell r="E619" t="str">
            <v/>
          </cell>
          <cell r="H619" t="str">
            <v/>
          </cell>
          <cell r="I619" t="str">
            <v/>
          </cell>
          <cell r="J619" t="str">
            <v/>
          </cell>
          <cell r="K619">
            <v>0</v>
          </cell>
          <cell r="L619" t="str">
            <v>ITA</v>
          </cell>
        </row>
        <row r="620">
          <cell r="A620">
            <v>618</v>
          </cell>
          <cell r="E620" t="str">
            <v/>
          </cell>
          <cell r="H620" t="str">
            <v/>
          </cell>
          <cell r="I620" t="str">
            <v/>
          </cell>
          <cell r="J620" t="str">
            <v/>
          </cell>
          <cell r="K620">
            <v>0</v>
          </cell>
          <cell r="L620" t="str">
            <v>ITA</v>
          </cell>
        </row>
        <row r="621">
          <cell r="A621">
            <v>619</v>
          </cell>
          <cell r="E621" t="str">
            <v/>
          </cell>
          <cell r="H621" t="str">
            <v/>
          </cell>
          <cell r="I621" t="str">
            <v/>
          </cell>
          <cell r="J621" t="str">
            <v/>
          </cell>
          <cell r="K621">
            <v>0</v>
          </cell>
          <cell r="L621" t="str">
            <v>ITA</v>
          </cell>
        </row>
        <row r="622">
          <cell r="A622">
            <v>620</v>
          </cell>
          <cell r="E622" t="str">
            <v/>
          </cell>
          <cell r="H622" t="str">
            <v/>
          </cell>
          <cell r="I622" t="str">
            <v/>
          </cell>
          <cell r="J622" t="str">
            <v/>
          </cell>
          <cell r="K622">
            <v>0</v>
          </cell>
          <cell r="L622" t="str">
            <v>ITA</v>
          </cell>
        </row>
        <row r="623">
          <cell r="A623">
            <v>621</v>
          </cell>
          <cell r="E623" t="str">
            <v/>
          </cell>
          <cell r="H623" t="str">
            <v/>
          </cell>
          <cell r="I623" t="str">
            <v/>
          </cell>
          <cell r="J623" t="str">
            <v/>
          </cell>
          <cell r="K623">
            <v>0</v>
          </cell>
          <cell r="L623" t="str">
            <v>ITA</v>
          </cell>
        </row>
        <row r="624">
          <cell r="A624">
            <v>622</v>
          </cell>
          <cell r="E624" t="str">
            <v/>
          </cell>
          <cell r="H624" t="str">
            <v/>
          </cell>
          <cell r="I624" t="str">
            <v/>
          </cell>
          <cell r="J624" t="str">
            <v/>
          </cell>
          <cell r="K624">
            <v>0</v>
          </cell>
          <cell r="L624" t="str">
            <v>ITA</v>
          </cell>
        </row>
        <row r="625">
          <cell r="A625">
            <v>623</v>
          </cell>
          <cell r="E625" t="str">
            <v/>
          </cell>
          <cell r="H625" t="str">
            <v/>
          </cell>
          <cell r="I625" t="str">
            <v/>
          </cell>
          <cell r="J625" t="str">
            <v/>
          </cell>
          <cell r="K625">
            <v>0</v>
          </cell>
          <cell r="L625" t="str">
            <v>ITA</v>
          </cell>
        </row>
        <row r="626">
          <cell r="A626">
            <v>624</v>
          </cell>
          <cell r="E626" t="str">
            <v/>
          </cell>
          <cell r="H626" t="str">
            <v/>
          </cell>
          <cell r="I626" t="str">
            <v/>
          </cell>
          <cell r="J626" t="str">
            <v/>
          </cell>
          <cell r="K626">
            <v>0</v>
          </cell>
          <cell r="L626" t="str">
            <v>ITA</v>
          </cell>
        </row>
        <row r="627">
          <cell r="A627">
            <v>625</v>
          </cell>
          <cell r="E627" t="str">
            <v/>
          </cell>
          <cell r="H627" t="str">
            <v/>
          </cell>
          <cell r="I627" t="str">
            <v/>
          </cell>
          <cell r="J627" t="str">
            <v/>
          </cell>
          <cell r="K627">
            <v>0</v>
          </cell>
          <cell r="L627" t="str">
            <v>ITA</v>
          </cell>
        </row>
        <row r="628">
          <cell r="A628">
            <v>626</v>
          </cell>
          <cell r="E628" t="str">
            <v/>
          </cell>
          <cell r="H628" t="str">
            <v/>
          </cell>
          <cell r="I628" t="str">
            <v/>
          </cell>
          <cell r="J628" t="str">
            <v/>
          </cell>
          <cell r="K628">
            <v>0</v>
          </cell>
          <cell r="L628" t="str">
            <v>ITA</v>
          </cell>
        </row>
        <row r="629">
          <cell r="A629">
            <v>627</v>
          </cell>
          <cell r="E629" t="str">
            <v/>
          </cell>
          <cell r="H629" t="str">
            <v/>
          </cell>
          <cell r="I629" t="str">
            <v/>
          </cell>
          <cell r="J629" t="str">
            <v/>
          </cell>
          <cell r="K629">
            <v>0</v>
          </cell>
          <cell r="L629" t="str">
            <v>ITA</v>
          </cell>
        </row>
        <row r="630">
          <cell r="A630">
            <v>628</v>
          </cell>
          <cell r="E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>
            <v>0</v>
          </cell>
          <cell r="L630" t="str">
            <v>ITA</v>
          </cell>
        </row>
        <row r="631">
          <cell r="A631">
            <v>629</v>
          </cell>
          <cell r="E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>
            <v>0</v>
          </cell>
          <cell r="L631" t="str">
            <v>ITA</v>
          </cell>
        </row>
        <row r="632">
          <cell r="A632">
            <v>630</v>
          </cell>
          <cell r="E632" t="str">
            <v/>
          </cell>
          <cell r="H632" t="str">
            <v/>
          </cell>
          <cell r="I632" t="str">
            <v/>
          </cell>
          <cell r="J632" t="str">
            <v/>
          </cell>
          <cell r="K632">
            <v>0</v>
          </cell>
          <cell r="L632" t="str">
            <v>ITA</v>
          </cell>
        </row>
        <row r="633">
          <cell r="A633">
            <v>631</v>
          </cell>
          <cell r="E633" t="str">
            <v/>
          </cell>
          <cell r="H633" t="str">
            <v/>
          </cell>
          <cell r="I633" t="str">
            <v/>
          </cell>
          <cell r="J633" t="str">
            <v/>
          </cell>
          <cell r="K633">
            <v>0</v>
          </cell>
          <cell r="L633" t="str">
            <v>ITA</v>
          </cell>
        </row>
        <row r="634">
          <cell r="A634">
            <v>632</v>
          </cell>
          <cell r="E634" t="str">
            <v/>
          </cell>
          <cell r="H634" t="str">
            <v/>
          </cell>
          <cell r="I634" t="str">
            <v/>
          </cell>
          <cell r="J634" t="str">
            <v/>
          </cell>
          <cell r="K634">
            <v>0</v>
          </cell>
          <cell r="L634" t="str">
            <v>ITA</v>
          </cell>
        </row>
        <row r="635">
          <cell r="A635">
            <v>633</v>
          </cell>
          <cell r="E635" t="str">
            <v/>
          </cell>
          <cell r="H635" t="str">
            <v/>
          </cell>
          <cell r="I635" t="str">
            <v/>
          </cell>
          <cell r="J635" t="str">
            <v/>
          </cell>
          <cell r="K635">
            <v>0</v>
          </cell>
          <cell r="L635" t="str">
            <v>ITA</v>
          </cell>
        </row>
        <row r="636">
          <cell r="A636">
            <v>634</v>
          </cell>
          <cell r="E636" t="str">
            <v/>
          </cell>
          <cell r="H636" t="str">
            <v/>
          </cell>
          <cell r="I636" t="str">
            <v/>
          </cell>
          <cell r="J636" t="str">
            <v/>
          </cell>
          <cell r="K636">
            <v>0</v>
          </cell>
          <cell r="L636" t="str">
            <v>ITA</v>
          </cell>
        </row>
        <row r="637">
          <cell r="A637">
            <v>635</v>
          </cell>
          <cell r="E637" t="str">
            <v/>
          </cell>
          <cell r="H637" t="str">
            <v/>
          </cell>
          <cell r="I637" t="str">
            <v/>
          </cell>
          <cell r="J637" t="str">
            <v/>
          </cell>
          <cell r="K637">
            <v>0</v>
          </cell>
          <cell r="L637" t="str">
            <v>ITA</v>
          </cell>
        </row>
        <row r="638">
          <cell r="A638">
            <v>636</v>
          </cell>
          <cell r="E638" t="str">
            <v/>
          </cell>
          <cell r="H638" t="str">
            <v/>
          </cell>
          <cell r="I638" t="str">
            <v/>
          </cell>
          <cell r="J638" t="str">
            <v/>
          </cell>
          <cell r="K638">
            <v>0</v>
          </cell>
          <cell r="L638" t="str">
            <v>ITA</v>
          </cell>
        </row>
        <row r="639">
          <cell r="A639">
            <v>637</v>
          </cell>
          <cell r="E639" t="str">
            <v/>
          </cell>
          <cell r="H639" t="str">
            <v/>
          </cell>
          <cell r="I639" t="str">
            <v/>
          </cell>
          <cell r="J639" t="str">
            <v/>
          </cell>
          <cell r="K639">
            <v>0</v>
          </cell>
          <cell r="L639" t="str">
            <v>ITA</v>
          </cell>
        </row>
        <row r="640">
          <cell r="A640">
            <v>638</v>
          </cell>
          <cell r="E640" t="str">
            <v/>
          </cell>
          <cell r="H640" t="str">
            <v/>
          </cell>
          <cell r="I640" t="str">
            <v/>
          </cell>
          <cell r="J640" t="str">
            <v/>
          </cell>
          <cell r="K640">
            <v>0</v>
          </cell>
          <cell r="L640" t="str">
            <v>ITA</v>
          </cell>
        </row>
        <row r="641">
          <cell r="A641">
            <v>639</v>
          </cell>
          <cell r="E641" t="str">
            <v/>
          </cell>
          <cell r="H641" t="str">
            <v/>
          </cell>
          <cell r="I641" t="str">
            <v/>
          </cell>
          <cell r="J641" t="str">
            <v/>
          </cell>
          <cell r="K641">
            <v>0</v>
          </cell>
          <cell r="L641" t="str">
            <v>ITA</v>
          </cell>
        </row>
        <row r="642">
          <cell r="A642">
            <v>640</v>
          </cell>
          <cell r="E642" t="str">
            <v/>
          </cell>
          <cell r="H642" t="str">
            <v/>
          </cell>
          <cell r="I642" t="str">
            <v/>
          </cell>
          <cell r="J642" t="str">
            <v/>
          </cell>
          <cell r="K642">
            <v>0</v>
          </cell>
          <cell r="L642" t="str">
            <v>ITA</v>
          </cell>
        </row>
        <row r="643">
          <cell r="A643">
            <v>641</v>
          </cell>
          <cell r="E643" t="str">
            <v/>
          </cell>
          <cell r="H643" t="str">
            <v/>
          </cell>
          <cell r="I643" t="str">
            <v/>
          </cell>
          <cell r="J643" t="str">
            <v/>
          </cell>
          <cell r="K643">
            <v>0</v>
          </cell>
          <cell r="L643" t="str">
            <v>ITA</v>
          </cell>
        </row>
        <row r="644">
          <cell r="A644">
            <v>642</v>
          </cell>
          <cell r="E644" t="str">
            <v/>
          </cell>
          <cell r="H644" t="str">
            <v/>
          </cell>
          <cell r="I644" t="str">
            <v/>
          </cell>
          <cell r="J644" t="str">
            <v/>
          </cell>
          <cell r="K644">
            <v>0</v>
          </cell>
          <cell r="L644" t="str">
            <v>ITA</v>
          </cell>
        </row>
        <row r="645">
          <cell r="A645">
            <v>643</v>
          </cell>
          <cell r="E645" t="str">
            <v/>
          </cell>
          <cell r="H645" t="str">
            <v/>
          </cell>
          <cell r="I645" t="str">
            <v/>
          </cell>
          <cell r="J645" t="str">
            <v/>
          </cell>
          <cell r="K645">
            <v>0</v>
          </cell>
          <cell r="L645" t="str">
            <v>ITA</v>
          </cell>
        </row>
        <row r="646">
          <cell r="A646">
            <v>644</v>
          </cell>
          <cell r="E646" t="str">
            <v/>
          </cell>
          <cell r="H646" t="str">
            <v/>
          </cell>
          <cell r="I646" t="str">
            <v/>
          </cell>
          <cell r="J646" t="str">
            <v/>
          </cell>
          <cell r="K646">
            <v>0</v>
          </cell>
          <cell r="L646" t="str">
            <v>ITA</v>
          </cell>
        </row>
        <row r="647">
          <cell r="A647">
            <v>645</v>
          </cell>
          <cell r="E647" t="str">
            <v/>
          </cell>
          <cell r="H647" t="str">
            <v/>
          </cell>
          <cell r="I647" t="str">
            <v/>
          </cell>
          <cell r="J647" t="str">
            <v/>
          </cell>
          <cell r="K647">
            <v>0</v>
          </cell>
          <cell r="L647" t="str">
            <v>ITA</v>
          </cell>
        </row>
        <row r="648">
          <cell r="A648">
            <v>646</v>
          </cell>
          <cell r="E648" t="str">
            <v/>
          </cell>
          <cell r="H648" t="str">
            <v/>
          </cell>
          <cell r="I648" t="str">
            <v/>
          </cell>
          <cell r="J648" t="str">
            <v/>
          </cell>
          <cell r="K648">
            <v>0</v>
          </cell>
          <cell r="L648" t="str">
            <v>ITA</v>
          </cell>
        </row>
        <row r="649">
          <cell r="A649">
            <v>647</v>
          </cell>
          <cell r="E649" t="str">
            <v/>
          </cell>
          <cell r="H649" t="str">
            <v/>
          </cell>
          <cell r="I649" t="str">
            <v/>
          </cell>
          <cell r="J649" t="str">
            <v/>
          </cell>
          <cell r="K649">
            <v>0</v>
          </cell>
          <cell r="L649" t="str">
            <v>ITA</v>
          </cell>
        </row>
        <row r="650">
          <cell r="A650">
            <v>648</v>
          </cell>
          <cell r="E650" t="str">
            <v/>
          </cell>
          <cell r="H650" t="str">
            <v/>
          </cell>
          <cell r="I650" t="str">
            <v/>
          </cell>
          <cell r="J650" t="str">
            <v/>
          </cell>
          <cell r="K650">
            <v>0</v>
          </cell>
          <cell r="L650" t="str">
            <v>ITA</v>
          </cell>
        </row>
        <row r="651">
          <cell r="A651">
            <v>649</v>
          </cell>
          <cell r="E651" t="str">
            <v/>
          </cell>
          <cell r="H651" t="str">
            <v/>
          </cell>
          <cell r="I651" t="str">
            <v/>
          </cell>
          <cell r="J651" t="str">
            <v/>
          </cell>
          <cell r="K651">
            <v>0</v>
          </cell>
          <cell r="L651" t="str">
            <v>ITA</v>
          </cell>
        </row>
        <row r="652">
          <cell r="A652">
            <v>650</v>
          </cell>
          <cell r="E652" t="str">
            <v/>
          </cell>
          <cell r="H652" t="str">
            <v/>
          </cell>
          <cell r="I652" t="str">
            <v/>
          </cell>
          <cell r="J652" t="str">
            <v/>
          </cell>
          <cell r="K652">
            <v>0</v>
          </cell>
          <cell r="L652" t="str">
            <v>ITA</v>
          </cell>
        </row>
        <row r="653">
          <cell r="A653">
            <v>651</v>
          </cell>
          <cell r="E653" t="str">
            <v/>
          </cell>
          <cell r="H653" t="str">
            <v/>
          </cell>
          <cell r="I653" t="str">
            <v/>
          </cell>
          <cell r="J653" t="str">
            <v/>
          </cell>
          <cell r="K653">
            <v>0</v>
          </cell>
          <cell r="L653" t="str">
            <v>ITA</v>
          </cell>
        </row>
        <row r="654">
          <cell r="A654">
            <v>652</v>
          </cell>
          <cell r="E654" t="str">
            <v/>
          </cell>
          <cell r="H654" t="str">
            <v/>
          </cell>
          <cell r="I654" t="str">
            <v/>
          </cell>
          <cell r="J654" t="str">
            <v/>
          </cell>
          <cell r="K654">
            <v>0</v>
          </cell>
          <cell r="L654" t="str">
            <v>ITA</v>
          </cell>
        </row>
        <row r="655">
          <cell r="A655">
            <v>653</v>
          </cell>
          <cell r="E655" t="str">
            <v/>
          </cell>
          <cell r="H655" t="str">
            <v/>
          </cell>
          <cell r="I655" t="str">
            <v/>
          </cell>
          <cell r="J655" t="str">
            <v/>
          </cell>
          <cell r="K655">
            <v>0</v>
          </cell>
          <cell r="L655" t="str">
            <v>ITA</v>
          </cell>
        </row>
        <row r="656">
          <cell r="A656">
            <v>654</v>
          </cell>
          <cell r="E656" t="str">
            <v/>
          </cell>
          <cell r="H656" t="str">
            <v/>
          </cell>
          <cell r="I656" t="str">
            <v/>
          </cell>
          <cell r="J656" t="str">
            <v/>
          </cell>
          <cell r="K656">
            <v>0</v>
          </cell>
          <cell r="L656" t="str">
            <v>ITA</v>
          </cell>
        </row>
        <row r="657">
          <cell r="A657">
            <v>655</v>
          </cell>
          <cell r="E657" t="str">
            <v/>
          </cell>
          <cell r="H657" t="str">
            <v/>
          </cell>
          <cell r="I657" t="str">
            <v/>
          </cell>
          <cell r="J657" t="str">
            <v/>
          </cell>
          <cell r="K657">
            <v>0</v>
          </cell>
          <cell r="L657" t="str">
            <v>ITA</v>
          </cell>
        </row>
        <row r="658">
          <cell r="A658">
            <v>656</v>
          </cell>
          <cell r="E658" t="str">
            <v/>
          </cell>
          <cell r="H658" t="str">
            <v/>
          </cell>
          <cell r="I658" t="str">
            <v/>
          </cell>
          <cell r="J658" t="str">
            <v/>
          </cell>
          <cell r="K658">
            <v>0</v>
          </cell>
          <cell r="L658" t="str">
            <v>ITA</v>
          </cell>
        </row>
        <row r="659">
          <cell r="A659">
            <v>657</v>
          </cell>
          <cell r="E659" t="str">
            <v/>
          </cell>
          <cell r="H659" t="str">
            <v/>
          </cell>
          <cell r="I659" t="str">
            <v/>
          </cell>
          <cell r="J659" t="str">
            <v/>
          </cell>
          <cell r="K659">
            <v>0</v>
          </cell>
          <cell r="L659" t="str">
            <v>ITA</v>
          </cell>
        </row>
        <row r="660">
          <cell r="A660">
            <v>658</v>
          </cell>
          <cell r="E660" t="str">
            <v/>
          </cell>
          <cell r="H660" t="str">
            <v/>
          </cell>
          <cell r="I660" t="str">
            <v/>
          </cell>
          <cell r="J660" t="str">
            <v/>
          </cell>
          <cell r="K660">
            <v>0</v>
          </cell>
          <cell r="L660" t="str">
            <v>ITA</v>
          </cell>
        </row>
        <row r="661">
          <cell r="A661">
            <v>659</v>
          </cell>
          <cell r="E661" t="str">
            <v/>
          </cell>
          <cell r="H661" t="str">
            <v/>
          </cell>
          <cell r="I661" t="str">
            <v/>
          </cell>
          <cell r="J661" t="str">
            <v/>
          </cell>
          <cell r="K661">
            <v>0</v>
          </cell>
          <cell r="L661" t="str">
            <v>ITA</v>
          </cell>
        </row>
        <row r="662">
          <cell r="A662">
            <v>660</v>
          </cell>
          <cell r="E662" t="str">
            <v/>
          </cell>
          <cell r="H662" t="str">
            <v/>
          </cell>
          <cell r="I662" t="str">
            <v/>
          </cell>
          <cell r="J662" t="str">
            <v/>
          </cell>
          <cell r="K662">
            <v>0</v>
          </cell>
          <cell r="L662" t="str">
            <v>ITA</v>
          </cell>
        </row>
        <row r="663">
          <cell r="A663">
            <v>661</v>
          </cell>
          <cell r="E663" t="str">
            <v/>
          </cell>
          <cell r="H663" t="str">
            <v/>
          </cell>
          <cell r="I663" t="str">
            <v/>
          </cell>
          <cell r="J663" t="str">
            <v/>
          </cell>
          <cell r="K663">
            <v>0</v>
          </cell>
          <cell r="L663" t="str">
            <v>ITA</v>
          </cell>
        </row>
        <row r="664">
          <cell r="A664">
            <v>662</v>
          </cell>
          <cell r="E664" t="str">
            <v/>
          </cell>
          <cell r="H664" t="str">
            <v/>
          </cell>
          <cell r="I664" t="str">
            <v/>
          </cell>
          <cell r="J664" t="str">
            <v/>
          </cell>
          <cell r="K664">
            <v>0</v>
          </cell>
          <cell r="L664" t="str">
            <v>ITA</v>
          </cell>
        </row>
        <row r="665">
          <cell r="A665">
            <v>663</v>
          </cell>
          <cell r="E665" t="str">
            <v/>
          </cell>
          <cell r="H665" t="str">
            <v/>
          </cell>
          <cell r="I665" t="str">
            <v/>
          </cell>
          <cell r="J665" t="str">
            <v/>
          </cell>
          <cell r="K665">
            <v>0</v>
          </cell>
          <cell r="L665" t="str">
            <v>ITA</v>
          </cell>
        </row>
        <row r="666">
          <cell r="A666">
            <v>664</v>
          </cell>
          <cell r="E666" t="str">
            <v/>
          </cell>
          <cell r="H666" t="str">
            <v/>
          </cell>
          <cell r="I666" t="str">
            <v/>
          </cell>
          <cell r="J666" t="str">
            <v/>
          </cell>
          <cell r="K666">
            <v>0</v>
          </cell>
          <cell r="L666" t="str">
            <v>ITA</v>
          </cell>
        </row>
        <row r="667">
          <cell r="A667">
            <v>665</v>
          </cell>
          <cell r="E667" t="str">
            <v/>
          </cell>
          <cell r="H667" t="str">
            <v/>
          </cell>
          <cell r="I667" t="str">
            <v/>
          </cell>
          <cell r="J667" t="str">
            <v/>
          </cell>
          <cell r="K667">
            <v>0</v>
          </cell>
          <cell r="L667" t="str">
            <v>ITA</v>
          </cell>
        </row>
        <row r="668">
          <cell r="A668">
            <v>666</v>
          </cell>
          <cell r="E668" t="str">
            <v/>
          </cell>
          <cell r="H668" t="str">
            <v/>
          </cell>
          <cell r="I668" t="str">
            <v/>
          </cell>
          <cell r="J668" t="str">
            <v/>
          </cell>
          <cell r="K668">
            <v>0</v>
          </cell>
          <cell r="L668" t="str">
            <v>ITA</v>
          </cell>
        </row>
        <row r="669">
          <cell r="A669">
            <v>667</v>
          </cell>
          <cell r="E669" t="str">
            <v/>
          </cell>
          <cell r="H669" t="str">
            <v/>
          </cell>
          <cell r="I669" t="str">
            <v/>
          </cell>
          <cell r="J669" t="str">
            <v/>
          </cell>
          <cell r="K669">
            <v>0</v>
          </cell>
          <cell r="L669" t="str">
            <v>ITA</v>
          </cell>
        </row>
        <row r="670">
          <cell r="A670">
            <v>668</v>
          </cell>
          <cell r="E670" t="str">
            <v/>
          </cell>
          <cell r="H670" t="str">
            <v/>
          </cell>
          <cell r="I670" t="str">
            <v/>
          </cell>
          <cell r="J670" t="str">
            <v/>
          </cell>
          <cell r="K670">
            <v>0</v>
          </cell>
          <cell r="L670" t="str">
            <v>ITA</v>
          </cell>
        </row>
        <row r="671">
          <cell r="A671">
            <v>669</v>
          </cell>
          <cell r="E671" t="str">
            <v/>
          </cell>
          <cell r="H671" t="str">
            <v/>
          </cell>
          <cell r="I671" t="str">
            <v/>
          </cell>
          <cell r="J671" t="str">
            <v/>
          </cell>
          <cell r="K671">
            <v>0</v>
          </cell>
          <cell r="L671" t="str">
            <v>ITA</v>
          </cell>
        </row>
        <row r="672">
          <cell r="A672">
            <v>670</v>
          </cell>
          <cell r="E672" t="str">
            <v/>
          </cell>
          <cell r="H672" t="str">
            <v/>
          </cell>
          <cell r="I672" t="str">
            <v/>
          </cell>
          <cell r="J672" t="str">
            <v/>
          </cell>
          <cell r="K672">
            <v>0</v>
          </cell>
          <cell r="L672" t="str">
            <v>ITA</v>
          </cell>
        </row>
        <row r="673">
          <cell r="A673">
            <v>671</v>
          </cell>
          <cell r="E673" t="str">
            <v/>
          </cell>
          <cell r="H673" t="str">
            <v/>
          </cell>
          <cell r="I673" t="str">
            <v/>
          </cell>
          <cell r="J673" t="str">
            <v/>
          </cell>
          <cell r="K673">
            <v>0</v>
          </cell>
          <cell r="L673" t="str">
            <v>ITA</v>
          </cell>
        </row>
        <row r="674">
          <cell r="A674">
            <v>672</v>
          </cell>
          <cell r="E674" t="str">
            <v/>
          </cell>
          <cell r="H674" t="str">
            <v/>
          </cell>
          <cell r="I674" t="str">
            <v/>
          </cell>
          <cell r="J674" t="str">
            <v/>
          </cell>
          <cell r="K674">
            <v>0</v>
          </cell>
          <cell r="L674" t="str">
            <v>ITA</v>
          </cell>
        </row>
        <row r="675">
          <cell r="A675">
            <v>673</v>
          </cell>
          <cell r="E675" t="str">
            <v/>
          </cell>
          <cell r="H675" t="str">
            <v/>
          </cell>
          <cell r="I675" t="str">
            <v/>
          </cell>
          <cell r="J675" t="str">
            <v/>
          </cell>
          <cell r="K675">
            <v>0</v>
          </cell>
          <cell r="L675" t="str">
            <v>ITA</v>
          </cell>
        </row>
        <row r="676">
          <cell r="A676">
            <v>674</v>
          </cell>
          <cell r="E676" t="str">
            <v/>
          </cell>
          <cell r="H676" t="str">
            <v/>
          </cell>
          <cell r="I676" t="str">
            <v/>
          </cell>
          <cell r="J676" t="str">
            <v/>
          </cell>
          <cell r="K676">
            <v>0</v>
          </cell>
          <cell r="L676" t="str">
            <v>ITA</v>
          </cell>
        </row>
        <row r="677">
          <cell r="A677">
            <v>675</v>
          </cell>
          <cell r="E677" t="str">
            <v/>
          </cell>
          <cell r="H677" t="str">
            <v/>
          </cell>
          <cell r="I677" t="str">
            <v/>
          </cell>
          <cell r="J677" t="str">
            <v/>
          </cell>
          <cell r="K677">
            <v>0</v>
          </cell>
          <cell r="L677" t="str">
            <v>ITA</v>
          </cell>
        </row>
        <row r="678">
          <cell r="A678">
            <v>676</v>
          </cell>
          <cell r="E678" t="str">
            <v/>
          </cell>
          <cell r="H678" t="str">
            <v/>
          </cell>
          <cell r="I678" t="str">
            <v/>
          </cell>
          <cell r="J678" t="str">
            <v/>
          </cell>
          <cell r="K678">
            <v>0</v>
          </cell>
          <cell r="L678" t="str">
            <v>ITA</v>
          </cell>
        </row>
        <row r="679">
          <cell r="A679">
            <v>677</v>
          </cell>
          <cell r="E679" t="str">
            <v/>
          </cell>
          <cell r="H679" t="str">
            <v/>
          </cell>
          <cell r="I679" t="str">
            <v/>
          </cell>
          <cell r="J679" t="str">
            <v/>
          </cell>
          <cell r="K679">
            <v>0</v>
          </cell>
          <cell r="L679" t="str">
            <v>ITA</v>
          </cell>
        </row>
        <row r="680">
          <cell r="A680">
            <v>678</v>
          </cell>
          <cell r="E680" t="str">
            <v/>
          </cell>
          <cell r="H680" t="str">
            <v/>
          </cell>
          <cell r="I680" t="str">
            <v/>
          </cell>
          <cell r="J680" t="str">
            <v/>
          </cell>
          <cell r="K680">
            <v>0</v>
          </cell>
          <cell r="L680" t="str">
            <v>ITA</v>
          </cell>
        </row>
        <row r="681">
          <cell r="A681">
            <v>679</v>
          </cell>
          <cell r="E681" t="str">
            <v/>
          </cell>
          <cell r="H681" t="str">
            <v/>
          </cell>
          <cell r="I681" t="str">
            <v/>
          </cell>
          <cell r="J681" t="str">
            <v/>
          </cell>
          <cell r="K681">
            <v>0</v>
          </cell>
          <cell r="L681" t="str">
            <v>ITA</v>
          </cell>
        </row>
        <row r="682">
          <cell r="A682">
            <v>680</v>
          </cell>
          <cell r="E682" t="str">
            <v/>
          </cell>
          <cell r="H682" t="str">
            <v/>
          </cell>
          <cell r="I682" t="str">
            <v/>
          </cell>
          <cell r="J682" t="str">
            <v/>
          </cell>
          <cell r="K682">
            <v>0</v>
          </cell>
          <cell r="L682" t="str">
            <v>ITA</v>
          </cell>
        </row>
        <row r="683">
          <cell r="A683">
            <v>681</v>
          </cell>
          <cell r="E683" t="str">
            <v/>
          </cell>
          <cell r="H683" t="str">
            <v/>
          </cell>
          <cell r="I683" t="str">
            <v/>
          </cell>
          <cell r="J683" t="str">
            <v/>
          </cell>
          <cell r="K683">
            <v>0</v>
          </cell>
          <cell r="L683" t="str">
            <v>ITA</v>
          </cell>
        </row>
        <row r="684">
          <cell r="A684">
            <v>682</v>
          </cell>
          <cell r="E684" t="str">
            <v/>
          </cell>
          <cell r="H684" t="str">
            <v/>
          </cell>
          <cell r="I684" t="str">
            <v/>
          </cell>
          <cell r="J684" t="str">
            <v/>
          </cell>
          <cell r="K684">
            <v>0</v>
          </cell>
          <cell r="L684" t="str">
            <v>ITA</v>
          </cell>
        </row>
        <row r="685">
          <cell r="A685">
            <v>683</v>
          </cell>
          <cell r="E685" t="str">
            <v/>
          </cell>
          <cell r="H685" t="str">
            <v/>
          </cell>
          <cell r="I685" t="str">
            <v/>
          </cell>
          <cell r="J685" t="str">
            <v/>
          </cell>
          <cell r="K685">
            <v>0</v>
          </cell>
          <cell r="L685" t="str">
            <v>ITA</v>
          </cell>
        </row>
        <row r="686">
          <cell r="A686">
            <v>684</v>
          </cell>
          <cell r="E686" t="str">
            <v/>
          </cell>
          <cell r="H686" t="str">
            <v/>
          </cell>
          <cell r="I686" t="str">
            <v/>
          </cell>
          <cell r="J686" t="str">
            <v/>
          </cell>
          <cell r="K686">
            <v>0</v>
          </cell>
          <cell r="L686" t="str">
            <v>ITA</v>
          </cell>
        </row>
        <row r="687">
          <cell r="A687">
            <v>685</v>
          </cell>
          <cell r="E687" t="str">
            <v/>
          </cell>
          <cell r="H687" t="str">
            <v/>
          </cell>
          <cell r="I687" t="str">
            <v/>
          </cell>
          <cell r="J687" t="str">
            <v/>
          </cell>
          <cell r="K687">
            <v>0</v>
          </cell>
          <cell r="L687" t="str">
            <v>ITA</v>
          </cell>
        </row>
        <row r="688">
          <cell r="A688">
            <v>686</v>
          </cell>
          <cell r="E688" t="str">
            <v/>
          </cell>
          <cell r="H688" t="str">
            <v/>
          </cell>
          <cell r="I688" t="str">
            <v/>
          </cell>
          <cell r="J688" t="str">
            <v/>
          </cell>
          <cell r="K688">
            <v>0</v>
          </cell>
          <cell r="L688" t="str">
            <v>ITA</v>
          </cell>
        </row>
        <row r="689">
          <cell r="A689">
            <v>687</v>
          </cell>
          <cell r="E689" t="str">
            <v/>
          </cell>
          <cell r="H689" t="str">
            <v/>
          </cell>
          <cell r="I689" t="str">
            <v/>
          </cell>
          <cell r="J689" t="str">
            <v/>
          </cell>
          <cell r="K689">
            <v>0</v>
          </cell>
          <cell r="L689" t="str">
            <v>ITA</v>
          </cell>
        </row>
        <row r="690">
          <cell r="A690">
            <v>688</v>
          </cell>
          <cell r="E690" t="str">
            <v/>
          </cell>
          <cell r="H690" t="str">
            <v/>
          </cell>
          <cell r="I690" t="str">
            <v/>
          </cell>
          <cell r="J690" t="str">
            <v/>
          </cell>
          <cell r="K690">
            <v>0</v>
          </cell>
          <cell r="L690" t="str">
            <v>ITA</v>
          </cell>
        </row>
        <row r="691">
          <cell r="A691">
            <v>689</v>
          </cell>
          <cell r="E691" t="str">
            <v/>
          </cell>
          <cell r="H691" t="str">
            <v/>
          </cell>
          <cell r="I691" t="str">
            <v/>
          </cell>
          <cell r="J691" t="str">
            <v/>
          </cell>
          <cell r="K691">
            <v>0</v>
          </cell>
          <cell r="L691" t="str">
            <v>ITA</v>
          </cell>
        </row>
        <row r="692">
          <cell r="A692">
            <v>690</v>
          </cell>
          <cell r="E692" t="str">
            <v/>
          </cell>
          <cell r="H692" t="str">
            <v/>
          </cell>
          <cell r="I692" t="str">
            <v/>
          </cell>
          <cell r="J692" t="str">
            <v/>
          </cell>
          <cell r="K692">
            <v>0</v>
          </cell>
          <cell r="L692" t="str">
            <v>ITA</v>
          </cell>
        </row>
        <row r="693">
          <cell r="A693">
            <v>691</v>
          </cell>
          <cell r="E693" t="str">
            <v/>
          </cell>
          <cell r="H693" t="str">
            <v/>
          </cell>
          <cell r="I693" t="str">
            <v/>
          </cell>
          <cell r="J693" t="str">
            <v/>
          </cell>
          <cell r="K693">
            <v>0</v>
          </cell>
          <cell r="L693" t="str">
            <v>ITA</v>
          </cell>
        </row>
        <row r="694">
          <cell r="A694">
            <v>692</v>
          </cell>
          <cell r="E694" t="str">
            <v/>
          </cell>
          <cell r="H694" t="str">
            <v/>
          </cell>
          <cell r="I694" t="str">
            <v/>
          </cell>
          <cell r="J694" t="str">
            <v/>
          </cell>
          <cell r="K694">
            <v>0</v>
          </cell>
          <cell r="L694" t="str">
            <v>ITA</v>
          </cell>
        </row>
        <row r="695">
          <cell r="A695">
            <v>693</v>
          </cell>
          <cell r="E695" t="str">
            <v/>
          </cell>
          <cell r="H695" t="str">
            <v/>
          </cell>
          <cell r="I695" t="str">
            <v/>
          </cell>
          <cell r="J695" t="str">
            <v/>
          </cell>
          <cell r="K695">
            <v>0</v>
          </cell>
          <cell r="L695" t="str">
            <v>ITA</v>
          </cell>
        </row>
        <row r="696">
          <cell r="A696">
            <v>694</v>
          </cell>
          <cell r="E696" t="str">
            <v/>
          </cell>
          <cell r="H696" t="str">
            <v/>
          </cell>
          <cell r="I696" t="str">
            <v/>
          </cell>
          <cell r="J696" t="str">
            <v/>
          </cell>
          <cell r="K696">
            <v>0</v>
          </cell>
          <cell r="L696" t="str">
            <v>ITA</v>
          </cell>
        </row>
        <row r="697">
          <cell r="A697">
            <v>695</v>
          </cell>
          <cell r="E697" t="str">
            <v/>
          </cell>
          <cell r="H697" t="str">
            <v/>
          </cell>
          <cell r="I697" t="str">
            <v/>
          </cell>
          <cell r="J697" t="str">
            <v/>
          </cell>
          <cell r="K697">
            <v>0</v>
          </cell>
          <cell r="L697" t="str">
            <v>ITA</v>
          </cell>
        </row>
        <row r="698">
          <cell r="A698">
            <v>696</v>
          </cell>
          <cell r="E698" t="str">
            <v/>
          </cell>
          <cell r="H698" t="str">
            <v/>
          </cell>
          <cell r="I698" t="str">
            <v/>
          </cell>
          <cell r="J698" t="str">
            <v/>
          </cell>
          <cell r="K698">
            <v>0</v>
          </cell>
          <cell r="L698" t="str">
            <v>ITA</v>
          </cell>
        </row>
        <row r="699">
          <cell r="A699">
            <v>697</v>
          </cell>
          <cell r="E699" t="str">
            <v/>
          </cell>
          <cell r="H699" t="str">
            <v/>
          </cell>
          <cell r="I699" t="str">
            <v/>
          </cell>
          <cell r="J699" t="str">
            <v/>
          </cell>
          <cell r="K699">
            <v>0</v>
          </cell>
          <cell r="L699" t="str">
            <v>ITA</v>
          </cell>
        </row>
        <row r="700">
          <cell r="A700">
            <v>698</v>
          </cell>
          <cell r="E700" t="str">
            <v/>
          </cell>
          <cell r="H700" t="str">
            <v/>
          </cell>
          <cell r="I700" t="str">
            <v/>
          </cell>
          <cell r="J700" t="str">
            <v/>
          </cell>
          <cell r="K700">
            <v>0</v>
          </cell>
          <cell r="L700" t="str">
            <v>ITA</v>
          </cell>
        </row>
        <row r="701">
          <cell r="A701">
            <v>699</v>
          </cell>
          <cell r="E701" t="str">
            <v/>
          </cell>
          <cell r="H701" t="str">
            <v/>
          </cell>
          <cell r="I701" t="str">
            <v/>
          </cell>
          <cell r="J701" t="str">
            <v/>
          </cell>
          <cell r="K701">
            <v>0</v>
          </cell>
          <cell r="L701" t="str">
            <v>ITA</v>
          </cell>
        </row>
        <row r="702">
          <cell r="A702">
            <v>700</v>
          </cell>
          <cell r="E702" t="str">
            <v/>
          </cell>
          <cell r="H702" t="str">
            <v/>
          </cell>
          <cell r="I702" t="str">
            <v/>
          </cell>
          <cell r="J702" t="str">
            <v/>
          </cell>
          <cell r="K702">
            <v>0</v>
          </cell>
          <cell r="L702" t="str">
            <v>ITA</v>
          </cell>
        </row>
        <row r="703">
          <cell r="A703">
            <v>701</v>
          </cell>
          <cell r="E703" t="str">
            <v/>
          </cell>
          <cell r="H703" t="str">
            <v/>
          </cell>
          <cell r="I703" t="str">
            <v/>
          </cell>
          <cell r="J703" t="str">
            <v/>
          </cell>
          <cell r="K703">
            <v>0</v>
          </cell>
          <cell r="L703" t="str">
            <v>ITA</v>
          </cell>
        </row>
        <row r="704">
          <cell r="A704">
            <v>702</v>
          </cell>
          <cell r="E704" t="str">
            <v/>
          </cell>
          <cell r="H704" t="str">
            <v/>
          </cell>
          <cell r="I704" t="str">
            <v/>
          </cell>
          <cell r="J704" t="str">
            <v/>
          </cell>
          <cell r="K704">
            <v>0</v>
          </cell>
          <cell r="L704" t="str">
            <v>ITA</v>
          </cell>
        </row>
        <row r="705">
          <cell r="A705">
            <v>703</v>
          </cell>
          <cell r="E705" t="str">
            <v/>
          </cell>
          <cell r="H705" t="str">
            <v/>
          </cell>
          <cell r="I705" t="str">
            <v/>
          </cell>
          <cell r="J705" t="str">
            <v/>
          </cell>
          <cell r="K705">
            <v>0</v>
          </cell>
          <cell r="L705" t="str">
            <v>ITA</v>
          </cell>
        </row>
        <row r="706">
          <cell r="A706">
            <v>704</v>
          </cell>
          <cell r="E706" t="str">
            <v/>
          </cell>
          <cell r="H706" t="str">
            <v/>
          </cell>
          <cell r="I706" t="str">
            <v/>
          </cell>
          <cell r="J706" t="str">
            <v/>
          </cell>
          <cell r="K706">
            <v>0</v>
          </cell>
          <cell r="L706" t="str">
            <v>ITA</v>
          </cell>
        </row>
        <row r="707">
          <cell r="A707">
            <v>705</v>
          </cell>
          <cell r="E707" t="str">
            <v/>
          </cell>
          <cell r="H707" t="str">
            <v/>
          </cell>
          <cell r="I707" t="str">
            <v/>
          </cell>
          <cell r="J707" t="str">
            <v/>
          </cell>
          <cell r="K707">
            <v>0</v>
          </cell>
          <cell r="L707" t="str">
            <v>ITA</v>
          </cell>
        </row>
        <row r="708">
          <cell r="A708">
            <v>706</v>
          </cell>
          <cell r="E708" t="str">
            <v/>
          </cell>
          <cell r="H708" t="str">
            <v/>
          </cell>
          <cell r="I708" t="str">
            <v/>
          </cell>
          <cell r="J708" t="str">
            <v/>
          </cell>
          <cell r="K708">
            <v>0</v>
          </cell>
          <cell r="L708" t="str">
            <v>ITA</v>
          </cell>
        </row>
        <row r="709">
          <cell r="A709">
            <v>707</v>
          </cell>
          <cell r="E709" t="str">
            <v/>
          </cell>
          <cell r="H709" t="str">
            <v/>
          </cell>
          <cell r="I709" t="str">
            <v/>
          </cell>
          <cell r="J709" t="str">
            <v/>
          </cell>
          <cell r="K709">
            <v>0</v>
          </cell>
          <cell r="L709" t="str">
            <v>ITA</v>
          </cell>
        </row>
        <row r="710">
          <cell r="A710">
            <v>708</v>
          </cell>
          <cell r="E710" t="str">
            <v/>
          </cell>
          <cell r="H710" t="str">
            <v/>
          </cell>
          <cell r="I710" t="str">
            <v/>
          </cell>
          <cell r="J710" t="str">
            <v/>
          </cell>
          <cell r="K710">
            <v>0</v>
          </cell>
          <cell r="L710" t="str">
            <v>ITA</v>
          </cell>
        </row>
        <row r="711">
          <cell r="A711">
            <v>709</v>
          </cell>
          <cell r="E711" t="str">
            <v/>
          </cell>
          <cell r="H711" t="str">
            <v/>
          </cell>
          <cell r="I711" t="str">
            <v/>
          </cell>
          <cell r="J711" t="str">
            <v/>
          </cell>
          <cell r="K711">
            <v>0</v>
          </cell>
          <cell r="L711" t="str">
            <v>ITA</v>
          </cell>
        </row>
        <row r="712">
          <cell r="A712">
            <v>710</v>
          </cell>
          <cell r="E712" t="str">
            <v/>
          </cell>
          <cell r="H712" t="str">
            <v/>
          </cell>
          <cell r="I712" t="str">
            <v/>
          </cell>
          <cell r="J712" t="str">
            <v/>
          </cell>
          <cell r="K712">
            <v>0</v>
          </cell>
          <cell r="L712" t="str">
            <v>ITA</v>
          </cell>
        </row>
        <row r="713">
          <cell r="A713">
            <v>711</v>
          </cell>
          <cell r="E713" t="str">
            <v/>
          </cell>
          <cell r="H713" t="str">
            <v/>
          </cell>
          <cell r="I713" t="str">
            <v/>
          </cell>
          <cell r="J713" t="str">
            <v/>
          </cell>
          <cell r="K713">
            <v>0</v>
          </cell>
          <cell r="L713" t="str">
            <v>ITA</v>
          </cell>
        </row>
        <row r="714">
          <cell r="A714">
            <v>712</v>
          </cell>
          <cell r="E714" t="str">
            <v/>
          </cell>
          <cell r="H714" t="str">
            <v/>
          </cell>
          <cell r="I714" t="str">
            <v/>
          </cell>
          <cell r="J714" t="str">
            <v/>
          </cell>
          <cell r="K714">
            <v>0</v>
          </cell>
          <cell r="L714" t="str">
            <v>ITA</v>
          </cell>
        </row>
        <row r="715">
          <cell r="A715">
            <v>713</v>
          </cell>
          <cell r="E715" t="str">
            <v/>
          </cell>
          <cell r="H715" t="str">
            <v/>
          </cell>
          <cell r="I715" t="str">
            <v/>
          </cell>
          <cell r="J715" t="str">
            <v/>
          </cell>
          <cell r="K715">
            <v>0</v>
          </cell>
          <cell r="L715" t="str">
            <v>ITA</v>
          </cell>
        </row>
        <row r="716">
          <cell r="A716">
            <v>714</v>
          </cell>
          <cell r="E716" t="str">
            <v/>
          </cell>
          <cell r="H716" t="str">
            <v/>
          </cell>
          <cell r="I716" t="str">
            <v/>
          </cell>
          <cell r="J716" t="str">
            <v/>
          </cell>
          <cell r="K716">
            <v>0</v>
          </cell>
          <cell r="L716" t="str">
            <v>ITA</v>
          </cell>
        </row>
        <row r="717">
          <cell r="A717">
            <v>715</v>
          </cell>
          <cell r="E717" t="str">
            <v/>
          </cell>
          <cell r="H717" t="str">
            <v/>
          </cell>
          <cell r="I717" t="str">
            <v/>
          </cell>
          <cell r="J717" t="str">
            <v/>
          </cell>
          <cell r="K717">
            <v>0</v>
          </cell>
          <cell r="L717" t="str">
            <v>ITA</v>
          </cell>
        </row>
        <row r="718">
          <cell r="A718">
            <v>716</v>
          </cell>
          <cell r="E718" t="str">
            <v/>
          </cell>
          <cell r="H718" t="str">
            <v/>
          </cell>
          <cell r="I718" t="str">
            <v/>
          </cell>
          <cell r="J718" t="str">
            <v/>
          </cell>
          <cell r="K718">
            <v>0</v>
          </cell>
          <cell r="L718" t="str">
            <v>ITA</v>
          </cell>
        </row>
        <row r="719">
          <cell r="A719">
            <v>717</v>
          </cell>
          <cell r="E719" t="str">
            <v/>
          </cell>
          <cell r="H719" t="str">
            <v/>
          </cell>
          <cell r="I719" t="str">
            <v/>
          </cell>
          <cell r="J719" t="str">
            <v/>
          </cell>
          <cell r="K719">
            <v>0</v>
          </cell>
          <cell r="L719" t="str">
            <v>ITA</v>
          </cell>
        </row>
        <row r="720">
          <cell r="A720">
            <v>718</v>
          </cell>
          <cell r="E720" t="str">
            <v/>
          </cell>
          <cell r="H720" t="str">
            <v/>
          </cell>
          <cell r="I720" t="str">
            <v/>
          </cell>
          <cell r="J720" t="str">
            <v/>
          </cell>
          <cell r="K720">
            <v>0</v>
          </cell>
          <cell r="L720" t="str">
            <v>ITA</v>
          </cell>
        </row>
        <row r="721">
          <cell r="A721">
            <v>719</v>
          </cell>
          <cell r="E721" t="str">
            <v/>
          </cell>
          <cell r="H721" t="str">
            <v/>
          </cell>
          <cell r="I721" t="str">
            <v/>
          </cell>
          <cell r="J721" t="str">
            <v/>
          </cell>
          <cell r="K721">
            <v>0</v>
          </cell>
          <cell r="L721" t="str">
            <v>ITA</v>
          </cell>
        </row>
        <row r="722">
          <cell r="A722">
            <v>720</v>
          </cell>
          <cell r="E722" t="str">
            <v/>
          </cell>
          <cell r="H722" t="str">
            <v/>
          </cell>
          <cell r="I722" t="str">
            <v/>
          </cell>
          <cell r="J722" t="str">
            <v/>
          </cell>
          <cell r="K722">
            <v>0</v>
          </cell>
          <cell r="L722" t="str">
            <v>ITA</v>
          </cell>
        </row>
        <row r="723">
          <cell r="A723">
            <v>721</v>
          </cell>
          <cell r="E723" t="str">
            <v/>
          </cell>
          <cell r="H723" t="str">
            <v/>
          </cell>
          <cell r="I723" t="str">
            <v/>
          </cell>
          <cell r="J723" t="str">
            <v/>
          </cell>
          <cell r="K723">
            <v>0</v>
          </cell>
          <cell r="L723" t="str">
            <v>ITA</v>
          </cell>
        </row>
        <row r="724">
          <cell r="A724">
            <v>722</v>
          </cell>
          <cell r="E724" t="str">
            <v/>
          </cell>
          <cell r="H724" t="str">
            <v/>
          </cell>
          <cell r="I724" t="str">
            <v/>
          </cell>
          <cell r="J724" t="str">
            <v/>
          </cell>
          <cell r="K724">
            <v>0</v>
          </cell>
          <cell r="L724" t="str">
            <v>ITA</v>
          </cell>
        </row>
        <row r="725">
          <cell r="A725">
            <v>723</v>
          </cell>
          <cell r="E725" t="str">
            <v/>
          </cell>
          <cell r="H725" t="str">
            <v/>
          </cell>
          <cell r="I725" t="str">
            <v/>
          </cell>
          <cell r="J725" t="str">
            <v/>
          </cell>
          <cell r="K725">
            <v>0</v>
          </cell>
          <cell r="L725" t="str">
            <v>ITA</v>
          </cell>
        </row>
        <row r="726">
          <cell r="A726">
            <v>724</v>
          </cell>
          <cell r="E726" t="str">
            <v/>
          </cell>
          <cell r="H726" t="str">
            <v/>
          </cell>
          <cell r="I726" t="str">
            <v/>
          </cell>
          <cell r="J726" t="str">
            <v/>
          </cell>
          <cell r="K726">
            <v>0</v>
          </cell>
          <cell r="L726" t="str">
            <v>ITA</v>
          </cell>
        </row>
        <row r="727">
          <cell r="A727">
            <v>725</v>
          </cell>
          <cell r="E727" t="str">
            <v/>
          </cell>
          <cell r="H727" t="str">
            <v/>
          </cell>
          <cell r="I727" t="str">
            <v/>
          </cell>
          <cell r="J727" t="str">
            <v/>
          </cell>
          <cell r="K727">
            <v>0</v>
          </cell>
          <cell r="L727" t="str">
            <v>ITA</v>
          </cell>
        </row>
        <row r="728">
          <cell r="A728">
            <v>726</v>
          </cell>
          <cell r="E728" t="str">
            <v/>
          </cell>
          <cell r="H728" t="str">
            <v/>
          </cell>
          <cell r="I728" t="str">
            <v/>
          </cell>
          <cell r="J728" t="str">
            <v/>
          </cell>
          <cell r="K728">
            <v>0</v>
          </cell>
          <cell r="L728" t="str">
            <v>ITA</v>
          </cell>
        </row>
        <row r="729">
          <cell r="A729">
            <v>727</v>
          </cell>
          <cell r="E729" t="str">
            <v/>
          </cell>
          <cell r="H729" t="str">
            <v/>
          </cell>
          <cell r="I729" t="str">
            <v/>
          </cell>
          <cell r="J729" t="str">
            <v/>
          </cell>
          <cell r="K729">
            <v>0</v>
          </cell>
          <cell r="L729" t="str">
            <v>ITA</v>
          </cell>
        </row>
        <row r="730">
          <cell r="A730">
            <v>728</v>
          </cell>
          <cell r="E730" t="str">
            <v/>
          </cell>
          <cell r="H730" t="str">
            <v/>
          </cell>
          <cell r="I730" t="str">
            <v/>
          </cell>
          <cell r="J730" t="str">
            <v/>
          </cell>
          <cell r="K730">
            <v>0</v>
          </cell>
          <cell r="L730" t="str">
            <v>ITA</v>
          </cell>
        </row>
        <row r="731">
          <cell r="A731">
            <v>729</v>
          </cell>
          <cell r="E731" t="str">
            <v/>
          </cell>
          <cell r="H731" t="str">
            <v/>
          </cell>
          <cell r="I731" t="str">
            <v/>
          </cell>
          <cell r="J731" t="str">
            <v/>
          </cell>
          <cell r="K731">
            <v>0</v>
          </cell>
          <cell r="L731" t="str">
            <v>ITA</v>
          </cell>
        </row>
        <row r="732">
          <cell r="A732">
            <v>730</v>
          </cell>
          <cell r="E732" t="str">
            <v/>
          </cell>
          <cell r="H732" t="str">
            <v/>
          </cell>
          <cell r="I732" t="str">
            <v/>
          </cell>
          <cell r="J732" t="str">
            <v/>
          </cell>
          <cell r="K732">
            <v>0</v>
          </cell>
          <cell r="L732" t="str">
            <v>ITA</v>
          </cell>
        </row>
        <row r="733">
          <cell r="A733">
            <v>731</v>
          </cell>
          <cell r="E733" t="str">
            <v/>
          </cell>
          <cell r="H733" t="str">
            <v/>
          </cell>
          <cell r="I733" t="str">
            <v/>
          </cell>
          <cell r="J733" t="str">
            <v/>
          </cell>
          <cell r="K733">
            <v>0</v>
          </cell>
          <cell r="L733" t="str">
            <v>ITA</v>
          </cell>
        </row>
        <row r="734">
          <cell r="A734">
            <v>732</v>
          </cell>
          <cell r="E734" t="str">
            <v/>
          </cell>
          <cell r="H734" t="str">
            <v/>
          </cell>
          <cell r="I734" t="str">
            <v/>
          </cell>
          <cell r="J734" t="str">
            <v/>
          </cell>
          <cell r="K734">
            <v>0</v>
          </cell>
          <cell r="L734" t="str">
            <v>ITA</v>
          </cell>
        </row>
        <row r="735">
          <cell r="A735">
            <v>733</v>
          </cell>
          <cell r="E735" t="str">
            <v/>
          </cell>
          <cell r="H735" t="str">
            <v/>
          </cell>
          <cell r="I735" t="str">
            <v/>
          </cell>
          <cell r="J735" t="str">
            <v/>
          </cell>
          <cell r="K735">
            <v>0</v>
          </cell>
          <cell r="L735" t="str">
            <v>ITA</v>
          </cell>
        </row>
        <row r="736">
          <cell r="A736">
            <v>734</v>
          </cell>
          <cell r="E736" t="str">
            <v/>
          </cell>
          <cell r="H736" t="str">
            <v/>
          </cell>
          <cell r="I736" t="str">
            <v/>
          </cell>
          <cell r="J736" t="str">
            <v/>
          </cell>
          <cell r="K736">
            <v>0</v>
          </cell>
          <cell r="L736" t="str">
            <v>ITA</v>
          </cell>
        </row>
        <row r="737">
          <cell r="A737">
            <v>735</v>
          </cell>
          <cell r="E737" t="str">
            <v/>
          </cell>
          <cell r="H737" t="str">
            <v/>
          </cell>
          <cell r="I737" t="str">
            <v/>
          </cell>
          <cell r="J737" t="str">
            <v/>
          </cell>
          <cell r="K737">
            <v>0</v>
          </cell>
          <cell r="L737" t="str">
            <v>ITA</v>
          </cell>
        </row>
        <row r="738">
          <cell r="A738">
            <v>736</v>
          </cell>
          <cell r="E738" t="str">
            <v/>
          </cell>
          <cell r="H738" t="str">
            <v/>
          </cell>
          <cell r="I738" t="str">
            <v/>
          </cell>
          <cell r="J738" t="str">
            <v/>
          </cell>
          <cell r="K738">
            <v>0</v>
          </cell>
          <cell r="L738" t="str">
            <v>ITA</v>
          </cell>
        </row>
        <row r="739">
          <cell r="A739">
            <v>737</v>
          </cell>
          <cell r="E739" t="str">
            <v/>
          </cell>
          <cell r="H739" t="str">
            <v/>
          </cell>
          <cell r="I739" t="str">
            <v/>
          </cell>
          <cell r="J739" t="str">
            <v/>
          </cell>
          <cell r="K739">
            <v>0</v>
          </cell>
          <cell r="L739" t="str">
            <v>ITA</v>
          </cell>
        </row>
        <row r="740">
          <cell r="A740">
            <v>738</v>
          </cell>
          <cell r="E740" t="str">
            <v/>
          </cell>
          <cell r="H740" t="str">
            <v/>
          </cell>
          <cell r="I740" t="str">
            <v/>
          </cell>
          <cell r="J740" t="str">
            <v/>
          </cell>
          <cell r="K740">
            <v>0</v>
          </cell>
          <cell r="L740" t="str">
            <v>ITA</v>
          </cell>
        </row>
        <row r="741">
          <cell r="A741">
            <v>739</v>
          </cell>
          <cell r="E741" t="str">
            <v/>
          </cell>
          <cell r="H741" t="str">
            <v/>
          </cell>
          <cell r="I741" t="str">
            <v/>
          </cell>
          <cell r="J741" t="str">
            <v/>
          </cell>
          <cell r="K741">
            <v>0</v>
          </cell>
          <cell r="L741" t="str">
            <v>ITA</v>
          </cell>
        </row>
        <row r="742">
          <cell r="A742">
            <v>740</v>
          </cell>
          <cell r="E742" t="str">
            <v/>
          </cell>
          <cell r="H742" t="str">
            <v/>
          </cell>
          <cell r="I742" t="str">
            <v/>
          </cell>
          <cell r="J742" t="str">
            <v/>
          </cell>
          <cell r="K742">
            <v>0</v>
          </cell>
          <cell r="L742" t="str">
            <v>ITA</v>
          </cell>
        </row>
        <row r="743">
          <cell r="A743">
            <v>741</v>
          </cell>
          <cell r="E743" t="str">
            <v/>
          </cell>
          <cell r="H743" t="str">
            <v/>
          </cell>
          <cell r="I743" t="str">
            <v/>
          </cell>
          <cell r="J743" t="str">
            <v/>
          </cell>
          <cell r="K743">
            <v>0</v>
          </cell>
          <cell r="L743" t="str">
            <v>ITA</v>
          </cell>
        </row>
        <row r="744">
          <cell r="A744">
            <v>742</v>
          </cell>
          <cell r="E744" t="str">
            <v/>
          </cell>
          <cell r="H744" t="str">
            <v/>
          </cell>
          <cell r="I744" t="str">
            <v/>
          </cell>
          <cell r="J744" t="str">
            <v/>
          </cell>
          <cell r="K744">
            <v>0</v>
          </cell>
          <cell r="L744" t="str">
            <v>ITA</v>
          </cell>
        </row>
        <row r="745">
          <cell r="A745">
            <v>743</v>
          </cell>
          <cell r="E745" t="str">
            <v/>
          </cell>
          <cell r="H745" t="str">
            <v/>
          </cell>
          <cell r="I745" t="str">
            <v/>
          </cell>
          <cell r="J745" t="str">
            <v/>
          </cell>
          <cell r="K745">
            <v>0</v>
          </cell>
          <cell r="L745" t="str">
            <v>ITA</v>
          </cell>
        </row>
        <row r="746">
          <cell r="A746">
            <v>744</v>
          </cell>
          <cell r="E746" t="str">
            <v/>
          </cell>
          <cell r="H746" t="str">
            <v/>
          </cell>
          <cell r="I746" t="str">
            <v/>
          </cell>
          <cell r="J746" t="str">
            <v/>
          </cell>
          <cell r="K746">
            <v>0</v>
          </cell>
          <cell r="L746" t="str">
            <v>ITA</v>
          </cell>
        </row>
        <row r="747">
          <cell r="A747">
            <v>745</v>
          </cell>
          <cell r="E747" t="str">
            <v/>
          </cell>
          <cell r="H747" t="str">
            <v/>
          </cell>
          <cell r="I747" t="str">
            <v/>
          </cell>
          <cell r="J747" t="str">
            <v/>
          </cell>
          <cell r="K747">
            <v>0</v>
          </cell>
          <cell r="L747" t="str">
            <v>ITA</v>
          </cell>
        </row>
        <row r="748">
          <cell r="A748">
            <v>746</v>
          </cell>
          <cell r="E748" t="str">
            <v/>
          </cell>
          <cell r="H748" t="str">
            <v/>
          </cell>
          <cell r="I748" t="str">
            <v/>
          </cell>
          <cell r="J748" t="str">
            <v/>
          </cell>
          <cell r="K748">
            <v>0</v>
          </cell>
          <cell r="L748" t="str">
            <v>ITA</v>
          </cell>
        </row>
        <row r="749">
          <cell r="A749">
            <v>747</v>
          </cell>
          <cell r="E749" t="str">
            <v/>
          </cell>
          <cell r="H749" t="str">
            <v/>
          </cell>
          <cell r="I749" t="str">
            <v/>
          </cell>
          <cell r="J749" t="str">
            <v/>
          </cell>
          <cell r="K749">
            <v>0</v>
          </cell>
          <cell r="L749" t="str">
            <v>ITA</v>
          </cell>
        </row>
        <row r="750">
          <cell r="A750">
            <v>748</v>
          </cell>
          <cell r="E750" t="str">
            <v/>
          </cell>
          <cell r="H750" t="str">
            <v/>
          </cell>
          <cell r="I750" t="str">
            <v/>
          </cell>
          <cell r="J750" t="str">
            <v/>
          </cell>
          <cell r="K750">
            <v>0</v>
          </cell>
          <cell r="L750" t="str">
            <v>ITA</v>
          </cell>
        </row>
        <row r="751">
          <cell r="A751">
            <v>749</v>
          </cell>
          <cell r="E751" t="str">
            <v/>
          </cell>
          <cell r="H751" t="str">
            <v/>
          </cell>
          <cell r="I751" t="str">
            <v/>
          </cell>
          <cell r="J751" t="str">
            <v/>
          </cell>
          <cell r="K751">
            <v>0</v>
          </cell>
          <cell r="L751" t="str">
            <v>ITA</v>
          </cell>
        </row>
        <row r="752">
          <cell r="A752">
            <v>750</v>
          </cell>
          <cell r="E752" t="str">
            <v/>
          </cell>
          <cell r="H752" t="str">
            <v/>
          </cell>
          <cell r="I752" t="str">
            <v/>
          </cell>
          <cell r="J752" t="str">
            <v/>
          </cell>
          <cell r="K752">
            <v>0</v>
          </cell>
          <cell r="L752" t="str">
            <v>ITA</v>
          </cell>
        </row>
        <row r="753">
          <cell r="A753">
            <v>751</v>
          </cell>
          <cell r="E753" t="str">
            <v/>
          </cell>
          <cell r="H753" t="str">
            <v/>
          </cell>
          <cell r="I753" t="str">
            <v/>
          </cell>
          <cell r="J753" t="str">
            <v/>
          </cell>
          <cell r="K753">
            <v>0</v>
          </cell>
          <cell r="L753" t="str">
            <v>ITA</v>
          </cell>
        </row>
        <row r="754">
          <cell r="A754">
            <v>752</v>
          </cell>
          <cell r="E754" t="str">
            <v/>
          </cell>
          <cell r="H754" t="str">
            <v/>
          </cell>
          <cell r="I754" t="str">
            <v/>
          </cell>
          <cell r="J754" t="str">
            <v/>
          </cell>
          <cell r="K754">
            <v>0</v>
          </cell>
          <cell r="L754" t="str">
            <v>ITA</v>
          </cell>
        </row>
        <row r="755">
          <cell r="A755">
            <v>753</v>
          </cell>
          <cell r="E755" t="str">
            <v/>
          </cell>
          <cell r="H755" t="str">
            <v/>
          </cell>
          <cell r="I755" t="str">
            <v/>
          </cell>
          <cell r="J755" t="str">
            <v/>
          </cell>
          <cell r="K755">
            <v>0</v>
          </cell>
          <cell r="L755" t="str">
            <v>ITA</v>
          </cell>
        </row>
        <row r="756">
          <cell r="A756">
            <v>754</v>
          </cell>
          <cell r="E756" t="str">
            <v/>
          </cell>
          <cell r="H756" t="str">
            <v/>
          </cell>
          <cell r="I756" t="str">
            <v/>
          </cell>
          <cell r="J756" t="str">
            <v/>
          </cell>
          <cell r="K756">
            <v>0</v>
          </cell>
          <cell r="L756" t="str">
            <v>ITA</v>
          </cell>
        </row>
        <row r="757">
          <cell r="A757">
            <v>755</v>
          </cell>
          <cell r="E757" t="str">
            <v/>
          </cell>
          <cell r="H757" t="str">
            <v/>
          </cell>
          <cell r="I757" t="str">
            <v/>
          </cell>
          <cell r="J757" t="str">
            <v/>
          </cell>
          <cell r="K757">
            <v>0</v>
          </cell>
          <cell r="L757" t="str">
            <v>ITA</v>
          </cell>
        </row>
        <row r="758">
          <cell r="A758">
            <v>756</v>
          </cell>
          <cell r="E758" t="str">
            <v/>
          </cell>
          <cell r="H758" t="str">
            <v/>
          </cell>
          <cell r="I758" t="str">
            <v/>
          </cell>
          <cell r="J758" t="str">
            <v/>
          </cell>
          <cell r="K758">
            <v>0</v>
          </cell>
          <cell r="L758" t="str">
            <v>ITA</v>
          </cell>
        </row>
        <row r="759">
          <cell r="A759">
            <v>757</v>
          </cell>
          <cell r="E759" t="str">
            <v/>
          </cell>
          <cell r="H759" t="str">
            <v/>
          </cell>
          <cell r="I759" t="str">
            <v/>
          </cell>
          <cell r="J759" t="str">
            <v/>
          </cell>
          <cell r="K759">
            <v>0</v>
          </cell>
          <cell r="L759" t="str">
            <v>ITA</v>
          </cell>
        </row>
        <row r="760">
          <cell r="A760">
            <v>758</v>
          </cell>
          <cell r="E760" t="str">
            <v/>
          </cell>
          <cell r="H760" t="str">
            <v/>
          </cell>
          <cell r="I760" t="str">
            <v/>
          </cell>
          <cell r="J760" t="str">
            <v/>
          </cell>
          <cell r="K760">
            <v>0</v>
          </cell>
          <cell r="L760" t="str">
            <v>ITA</v>
          </cell>
        </row>
        <row r="761">
          <cell r="A761">
            <v>759</v>
          </cell>
          <cell r="E761" t="str">
            <v/>
          </cell>
          <cell r="H761" t="str">
            <v/>
          </cell>
          <cell r="I761" t="str">
            <v/>
          </cell>
          <cell r="J761" t="str">
            <v/>
          </cell>
          <cell r="K761">
            <v>0</v>
          </cell>
          <cell r="L761" t="str">
            <v>ITA</v>
          </cell>
        </row>
        <row r="762">
          <cell r="A762">
            <v>760</v>
          </cell>
          <cell r="E762" t="str">
            <v/>
          </cell>
          <cell r="H762" t="str">
            <v/>
          </cell>
          <cell r="I762" t="str">
            <v/>
          </cell>
          <cell r="J762" t="str">
            <v/>
          </cell>
          <cell r="K762">
            <v>0</v>
          </cell>
          <cell r="L762" t="str">
            <v>ITA</v>
          </cell>
        </row>
        <row r="763">
          <cell r="A763">
            <v>761</v>
          </cell>
          <cell r="E763" t="str">
            <v/>
          </cell>
          <cell r="H763" t="str">
            <v/>
          </cell>
          <cell r="I763" t="str">
            <v/>
          </cell>
          <cell r="J763" t="str">
            <v/>
          </cell>
          <cell r="K763">
            <v>0</v>
          </cell>
          <cell r="L763" t="str">
            <v>ITA</v>
          </cell>
        </row>
        <row r="764">
          <cell r="A764">
            <v>762</v>
          </cell>
          <cell r="E764" t="str">
            <v/>
          </cell>
          <cell r="H764" t="str">
            <v/>
          </cell>
          <cell r="I764" t="str">
            <v/>
          </cell>
          <cell r="J764" t="str">
            <v/>
          </cell>
          <cell r="K764">
            <v>0</v>
          </cell>
          <cell r="L764" t="str">
            <v>ITA</v>
          </cell>
        </row>
        <row r="765">
          <cell r="A765">
            <v>763</v>
          </cell>
          <cell r="E765" t="str">
            <v/>
          </cell>
          <cell r="H765" t="str">
            <v/>
          </cell>
          <cell r="I765" t="str">
            <v/>
          </cell>
          <cell r="J765" t="str">
            <v/>
          </cell>
          <cell r="K765">
            <v>0</v>
          </cell>
          <cell r="L765" t="str">
            <v>ITA</v>
          </cell>
        </row>
        <row r="766">
          <cell r="A766">
            <v>764</v>
          </cell>
          <cell r="E766" t="str">
            <v/>
          </cell>
          <cell r="H766" t="str">
            <v/>
          </cell>
          <cell r="I766" t="str">
            <v/>
          </cell>
          <cell r="J766" t="str">
            <v/>
          </cell>
          <cell r="K766">
            <v>0</v>
          </cell>
          <cell r="L766" t="str">
            <v>ITA</v>
          </cell>
        </row>
        <row r="767">
          <cell r="A767">
            <v>765</v>
          </cell>
          <cell r="E767" t="str">
            <v/>
          </cell>
          <cell r="H767" t="str">
            <v/>
          </cell>
          <cell r="I767" t="str">
            <v/>
          </cell>
          <cell r="J767" t="str">
            <v/>
          </cell>
          <cell r="K767">
            <v>0</v>
          </cell>
          <cell r="L767" t="str">
            <v>ITA</v>
          </cell>
        </row>
        <row r="768">
          <cell r="A768">
            <v>766</v>
          </cell>
          <cell r="E768" t="str">
            <v/>
          </cell>
          <cell r="H768" t="str">
            <v/>
          </cell>
          <cell r="I768" t="str">
            <v/>
          </cell>
          <cell r="J768" t="str">
            <v/>
          </cell>
          <cell r="K768">
            <v>0</v>
          </cell>
          <cell r="L768" t="str">
            <v>ITA</v>
          </cell>
        </row>
        <row r="769">
          <cell r="A769">
            <v>767</v>
          </cell>
          <cell r="E769" t="str">
            <v/>
          </cell>
          <cell r="H769" t="str">
            <v/>
          </cell>
          <cell r="I769" t="str">
            <v/>
          </cell>
          <cell r="J769" t="str">
            <v/>
          </cell>
          <cell r="K769">
            <v>0</v>
          </cell>
          <cell r="L769" t="str">
            <v>ITA</v>
          </cell>
        </row>
        <row r="770">
          <cell r="A770">
            <v>768</v>
          </cell>
          <cell r="E770" t="str">
            <v/>
          </cell>
          <cell r="H770" t="str">
            <v/>
          </cell>
          <cell r="I770" t="str">
            <v/>
          </cell>
          <cell r="J770" t="str">
            <v/>
          </cell>
          <cell r="K770">
            <v>0</v>
          </cell>
          <cell r="L770" t="str">
            <v>ITA</v>
          </cell>
        </row>
        <row r="771">
          <cell r="A771">
            <v>769</v>
          </cell>
          <cell r="E771" t="str">
            <v/>
          </cell>
          <cell r="H771" t="str">
            <v/>
          </cell>
          <cell r="I771" t="str">
            <v/>
          </cell>
          <cell r="J771" t="str">
            <v/>
          </cell>
          <cell r="K771">
            <v>0</v>
          </cell>
          <cell r="L771" t="str">
            <v>ITA</v>
          </cell>
        </row>
        <row r="772">
          <cell r="A772">
            <v>770</v>
          </cell>
          <cell r="E772" t="str">
            <v/>
          </cell>
          <cell r="H772" t="str">
            <v/>
          </cell>
          <cell r="I772" t="str">
            <v/>
          </cell>
          <cell r="J772" t="str">
            <v/>
          </cell>
          <cell r="K772">
            <v>0</v>
          </cell>
          <cell r="L772" t="str">
            <v>ITA</v>
          </cell>
        </row>
        <row r="773">
          <cell r="A773">
            <v>771</v>
          </cell>
          <cell r="E773" t="str">
            <v/>
          </cell>
          <cell r="H773" t="str">
            <v/>
          </cell>
          <cell r="I773" t="str">
            <v/>
          </cell>
          <cell r="J773" t="str">
            <v/>
          </cell>
          <cell r="K773">
            <v>0</v>
          </cell>
          <cell r="L773" t="str">
            <v>ITA</v>
          </cell>
        </row>
        <row r="774">
          <cell r="A774">
            <v>772</v>
          </cell>
          <cell r="E774" t="str">
            <v/>
          </cell>
          <cell r="H774" t="str">
            <v/>
          </cell>
          <cell r="I774" t="str">
            <v/>
          </cell>
          <cell r="J774" t="str">
            <v/>
          </cell>
          <cell r="K774">
            <v>0</v>
          </cell>
          <cell r="L774" t="str">
            <v>ITA</v>
          </cell>
        </row>
        <row r="775">
          <cell r="A775">
            <v>773</v>
          </cell>
          <cell r="E775" t="str">
            <v/>
          </cell>
          <cell r="H775" t="str">
            <v/>
          </cell>
          <cell r="I775" t="str">
            <v/>
          </cell>
          <cell r="J775" t="str">
            <v/>
          </cell>
          <cell r="K775">
            <v>0</v>
          </cell>
          <cell r="L775" t="str">
            <v>ITA</v>
          </cell>
        </row>
        <row r="776">
          <cell r="A776">
            <v>774</v>
          </cell>
          <cell r="E776" t="str">
            <v/>
          </cell>
          <cell r="H776" t="str">
            <v/>
          </cell>
          <cell r="I776" t="str">
            <v/>
          </cell>
          <cell r="J776" t="str">
            <v/>
          </cell>
          <cell r="K776">
            <v>0</v>
          </cell>
          <cell r="L776" t="str">
            <v>ITA</v>
          </cell>
        </row>
        <row r="777">
          <cell r="A777">
            <v>775</v>
          </cell>
          <cell r="E777" t="str">
            <v/>
          </cell>
          <cell r="H777" t="str">
            <v/>
          </cell>
          <cell r="I777" t="str">
            <v/>
          </cell>
          <cell r="J777" t="str">
            <v/>
          </cell>
          <cell r="K777">
            <v>0</v>
          </cell>
          <cell r="L777" t="str">
            <v>ITA</v>
          </cell>
        </row>
        <row r="778">
          <cell r="A778">
            <v>776</v>
          </cell>
          <cell r="E778" t="str">
            <v/>
          </cell>
          <cell r="H778" t="str">
            <v/>
          </cell>
          <cell r="I778" t="str">
            <v/>
          </cell>
          <cell r="J778" t="str">
            <v/>
          </cell>
          <cell r="K778">
            <v>0</v>
          </cell>
          <cell r="L778" t="str">
            <v>ITA</v>
          </cell>
        </row>
        <row r="779">
          <cell r="A779">
            <v>777</v>
          </cell>
          <cell r="E779" t="str">
            <v/>
          </cell>
          <cell r="H779" t="str">
            <v/>
          </cell>
          <cell r="I779" t="str">
            <v/>
          </cell>
          <cell r="J779" t="str">
            <v/>
          </cell>
          <cell r="K779">
            <v>0</v>
          </cell>
          <cell r="L779" t="str">
            <v>ITA</v>
          </cell>
        </row>
        <row r="780">
          <cell r="A780">
            <v>778</v>
          </cell>
          <cell r="E780" t="str">
            <v/>
          </cell>
          <cell r="H780" t="str">
            <v/>
          </cell>
          <cell r="I780" t="str">
            <v/>
          </cell>
          <cell r="J780" t="str">
            <v/>
          </cell>
          <cell r="K780">
            <v>0</v>
          </cell>
          <cell r="L780" t="str">
            <v>ITA</v>
          </cell>
        </row>
        <row r="781">
          <cell r="A781">
            <v>779</v>
          </cell>
          <cell r="E781" t="str">
            <v/>
          </cell>
          <cell r="H781" t="str">
            <v/>
          </cell>
          <cell r="I781" t="str">
            <v/>
          </cell>
          <cell r="J781" t="str">
            <v/>
          </cell>
          <cell r="K781">
            <v>0</v>
          </cell>
          <cell r="L781" t="str">
            <v>ITA</v>
          </cell>
        </row>
        <row r="782">
          <cell r="A782">
            <v>780</v>
          </cell>
          <cell r="E782" t="str">
            <v/>
          </cell>
          <cell r="H782" t="str">
            <v/>
          </cell>
          <cell r="I782" t="str">
            <v/>
          </cell>
          <cell r="J782" t="str">
            <v/>
          </cell>
          <cell r="K782">
            <v>0</v>
          </cell>
          <cell r="L782" t="str">
            <v>ITA</v>
          </cell>
        </row>
        <row r="783">
          <cell r="A783">
            <v>781</v>
          </cell>
          <cell r="E783" t="str">
            <v/>
          </cell>
          <cell r="H783" t="str">
            <v/>
          </cell>
          <cell r="I783" t="str">
            <v/>
          </cell>
          <cell r="J783" t="str">
            <v/>
          </cell>
          <cell r="K783">
            <v>0</v>
          </cell>
          <cell r="L783" t="str">
            <v>ITA</v>
          </cell>
        </row>
        <row r="784">
          <cell r="A784">
            <v>782</v>
          </cell>
          <cell r="E784" t="str">
            <v/>
          </cell>
          <cell r="H784" t="str">
            <v/>
          </cell>
          <cell r="I784" t="str">
            <v/>
          </cell>
          <cell r="J784" t="str">
            <v/>
          </cell>
          <cell r="K784">
            <v>0</v>
          </cell>
          <cell r="L784" t="str">
            <v>ITA</v>
          </cell>
        </row>
        <row r="785">
          <cell r="A785">
            <v>783</v>
          </cell>
          <cell r="E785" t="str">
            <v/>
          </cell>
          <cell r="H785" t="str">
            <v/>
          </cell>
          <cell r="I785" t="str">
            <v/>
          </cell>
          <cell r="J785" t="str">
            <v/>
          </cell>
          <cell r="K785">
            <v>0</v>
          </cell>
          <cell r="L785" t="str">
            <v>ITA</v>
          </cell>
        </row>
        <row r="786">
          <cell r="A786">
            <v>784</v>
          </cell>
          <cell r="E786" t="str">
            <v/>
          </cell>
          <cell r="H786" t="str">
            <v/>
          </cell>
          <cell r="I786" t="str">
            <v/>
          </cell>
          <cell r="J786" t="str">
            <v/>
          </cell>
          <cell r="K786">
            <v>0</v>
          </cell>
          <cell r="L786" t="str">
            <v>ITA</v>
          </cell>
        </row>
        <row r="787">
          <cell r="A787">
            <v>785</v>
          </cell>
          <cell r="E787" t="str">
            <v/>
          </cell>
          <cell r="H787" t="str">
            <v/>
          </cell>
          <cell r="I787" t="str">
            <v/>
          </cell>
          <cell r="J787" t="str">
            <v/>
          </cell>
          <cell r="K787">
            <v>0</v>
          </cell>
          <cell r="L787" t="str">
            <v>ITA</v>
          </cell>
        </row>
        <row r="788">
          <cell r="A788">
            <v>786</v>
          </cell>
          <cell r="E788" t="str">
            <v/>
          </cell>
          <cell r="H788" t="str">
            <v/>
          </cell>
          <cell r="I788" t="str">
            <v/>
          </cell>
          <cell r="J788" t="str">
            <v/>
          </cell>
          <cell r="K788">
            <v>0</v>
          </cell>
          <cell r="L788" t="str">
            <v>ITA</v>
          </cell>
        </row>
        <row r="789">
          <cell r="A789">
            <v>787</v>
          </cell>
          <cell r="E789" t="str">
            <v/>
          </cell>
          <cell r="H789" t="str">
            <v/>
          </cell>
          <cell r="I789" t="str">
            <v/>
          </cell>
          <cell r="J789" t="str">
            <v/>
          </cell>
          <cell r="K789">
            <v>0</v>
          </cell>
          <cell r="L789" t="str">
            <v>ITA</v>
          </cell>
        </row>
        <row r="790">
          <cell r="A790">
            <v>788</v>
          </cell>
          <cell r="E790" t="str">
            <v/>
          </cell>
          <cell r="H790" t="str">
            <v/>
          </cell>
          <cell r="I790" t="str">
            <v/>
          </cell>
          <cell r="J790" t="str">
            <v/>
          </cell>
          <cell r="K790">
            <v>0</v>
          </cell>
          <cell r="L790" t="str">
            <v>ITA</v>
          </cell>
        </row>
        <row r="791">
          <cell r="A791">
            <v>789</v>
          </cell>
          <cell r="E791" t="str">
            <v/>
          </cell>
          <cell r="H791" t="str">
            <v/>
          </cell>
          <cell r="I791" t="str">
            <v/>
          </cell>
          <cell r="J791" t="str">
            <v/>
          </cell>
          <cell r="K791">
            <v>0</v>
          </cell>
          <cell r="L791" t="str">
            <v>ITA</v>
          </cell>
        </row>
        <row r="792">
          <cell r="A792">
            <v>790</v>
          </cell>
          <cell r="E792" t="str">
            <v/>
          </cell>
          <cell r="H792" t="str">
            <v/>
          </cell>
          <cell r="I792" t="str">
            <v/>
          </cell>
          <cell r="J792" t="str">
            <v/>
          </cell>
          <cell r="K792">
            <v>0</v>
          </cell>
          <cell r="L792" t="str">
            <v>ITA</v>
          </cell>
        </row>
        <row r="793">
          <cell r="A793">
            <v>791</v>
          </cell>
          <cell r="E793" t="str">
            <v/>
          </cell>
          <cell r="H793" t="str">
            <v/>
          </cell>
          <cell r="I793" t="str">
            <v/>
          </cell>
          <cell r="J793" t="str">
            <v/>
          </cell>
          <cell r="K793">
            <v>0</v>
          </cell>
          <cell r="L793" t="str">
            <v>ITA</v>
          </cell>
        </row>
        <row r="794">
          <cell r="A794">
            <v>792</v>
          </cell>
          <cell r="E794" t="str">
            <v/>
          </cell>
          <cell r="H794" t="str">
            <v/>
          </cell>
          <cell r="I794" t="str">
            <v/>
          </cell>
          <cell r="J794" t="str">
            <v/>
          </cell>
          <cell r="K794">
            <v>0</v>
          </cell>
          <cell r="L794" t="str">
            <v>ITA</v>
          </cell>
        </row>
        <row r="795">
          <cell r="A795">
            <v>793</v>
          </cell>
          <cell r="E795" t="str">
            <v/>
          </cell>
          <cell r="H795" t="str">
            <v/>
          </cell>
          <cell r="I795" t="str">
            <v/>
          </cell>
          <cell r="J795" t="str">
            <v/>
          </cell>
          <cell r="K795">
            <v>0</v>
          </cell>
          <cell r="L795" t="str">
            <v>ITA</v>
          </cell>
        </row>
        <row r="796">
          <cell r="A796">
            <v>794</v>
          </cell>
          <cell r="E796" t="str">
            <v/>
          </cell>
          <cell r="H796" t="str">
            <v/>
          </cell>
          <cell r="I796" t="str">
            <v/>
          </cell>
          <cell r="J796" t="str">
            <v/>
          </cell>
          <cell r="K796">
            <v>0</v>
          </cell>
          <cell r="L796" t="str">
            <v>ITA</v>
          </cell>
        </row>
        <row r="797">
          <cell r="A797">
            <v>795</v>
          </cell>
          <cell r="E797" t="str">
            <v/>
          </cell>
          <cell r="H797" t="str">
            <v/>
          </cell>
          <cell r="I797" t="str">
            <v/>
          </cell>
          <cell r="J797" t="str">
            <v/>
          </cell>
          <cell r="K797">
            <v>0</v>
          </cell>
          <cell r="L797" t="str">
            <v>ITA</v>
          </cell>
        </row>
        <row r="798">
          <cell r="A798">
            <v>796</v>
          </cell>
          <cell r="E798" t="str">
            <v/>
          </cell>
          <cell r="H798" t="str">
            <v/>
          </cell>
          <cell r="I798" t="str">
            <v/>
          </cell>
          <cell r="J798" t="str">
            <v/>
          </cell>
          <cell r="K798">
            <v>0</v>
          </cell>
          <cell r="L798" t="str">
            <v>ITA</v>
          </cell>
        </row>
        <row r="799">
          <cell r="A799">
            <v>797</v>
          </cell>
          <cell r="E799" t="str">
            <v/>
          </cell>
          <cell r="H799" t="str">
            <v/>
          </cell>
          <cell r="I799" t="str">
            <v/>
          </cell>
          <cell r="J799" t="str">
            <v/>
          </cell>
          <cell r="K799">
            <v>0</v>
          </cell>
          <cell r="L799" t="str">
            <v>ITA</v>
          </cell>
        </row>
        <row r="800">
          <cell r="A800">
            <v>798</v>
          </cell>
          <cell r="E800" t="str">
            <v/>
          </cell>
          <cell r="H800" t="str">
            <v/>
          </cell>
          <cell r="I800" t="str">
            <v/>
          </cell>
          <cell r="J800" t="str">
            <v/>
          </cell>
          <cell r="K800">
            <v>0</v>
          </cell>
          <cell r="L800" t="str">
            <v>ITA</v>
          </cell>
        </row>
        <row r="801">
          <cell r="A801">
            <v>799</v>
          </cell>
          <cell r="E801" t="str">
            <v/>
          </cell>
          <cell r="H801" t="str">
            <v/>
          </cell>
          <cell r="I801" t="str">
            <v/>
          </cell>
          <cell r="J801" t="str">
            <v/>
          </cell>
          <cell r="K801">
            <v>0</v>
          </cell>
          <cell r="L801" t="str">
            <v>ITA</v>
          </cell>
        </row>
        <row r="802">
          <cell r="A802">
            <v>800</v>
          </cell>
          <cell r="E802" t="str">
            <v/>
          </cell>
          <cell r="H802" t="str">
            <v/>
          </cell>
          <cell r="I802" t="str">
            <v/>
          </cell>
          <cell r="J802" t="str">
            <v/>
          </cell>
          <cell r="K802">
            <v>0</v>
          </cell>
          <cell r="L802" t="str">
            <v>ITA</v>
          </cell>
        </row>
        <row r="803">
          <cell r="A803">
            <v>801</v>
          </cell>
          <cell r="E803" t="str">
            <v/>
          </cell>
          <cell r="H803" t="str">
            <v/>
          </cell>
          <cell r="I803" t="str">
            <v/>
          </cell>
          <cell r="J803" t="str">
            <v/>
          </cell>
          <cell r="K803">
            <v>0</v>
          </cell>
          <cell r="L803" t="str">
            <v>ITA</v>
          </cell>
        </row>
        <row r="804">
          <cell r="A804">
            <v>802</v>
          </cell>
          <cell r="E804" t="str">
            <v/>
          </cell>
          <cell r="H804" t="str">
            <v/>
          </cell>
          <cell r="I804" t="str">
            <v/>
          </cell>
          <cell r="J804" t="str">
            <v/>
          </cell>
          <cell r="K804">
            <v>0</v>
          </cell>
          <cell r="L804" t="str">
            <v>ITA</v>
          </cell>
        </row>
        <row r="805">
          <cell r="A805">
            <v>803</v>
          </cell>
          <cell r="E805" t="str">
            <v/>
          </cell>
          <cell r="H805" t="str">
            <v/>
          </cell>
          <cell r="I805" t="str">
            <v/>
          </cell>
          <cell r="J805" t="str">
            <v/>
          </cell>
          <cell r="K805">
            <v>0</v>
          </cell>
          <cell r="L805" t="str">
            <v>ITA</v>
          </cell>
        </row>
        <row r="806">
          <cell r="A806">
            <v>804</v>
          </cell>
          <cell r="E806" t="str">
            <v/>
          </cell>
          <cell r="H806" t="str">
            <v/>
          </cell>
          <cell r="I806" t="str">
            <v/>
          </cell>
          <cell r="J806" t="str">
            <v/>
          </cell>
          <cell r="K806">
            <v>0</v>
          </cell>
          <cell r="L806" t="str">
            <v>ITA</v>
          </cell>
        </row>
        <row r="807">
          <cell r="A807">
            <v>805</v>
          </cell>
          <cell r="E807" t="str">
            <v/>
          </cell>
          <cell r="H807" t="str">
            <v/>
          </cell>
          <cell r="I807" t="str">
            <v/>
          </cell>
          <cell r="J807" t="str">
            <v/>
          </cell>
          <cell r="K807">
            <v>0</v>
          </cell>
          <cell r="L807" t="str">
            <v>ITA</v>
          </cell>
        </row>
        <row r="808">
          <cell r="A808">
            <v>806</v>
          </cell>
          <cell r="E808" t="str">
            <v/>
          </cell>
          <cell r="H808" t="str">
            <v/>
          </cell>
          <cell r="I808" t="str">
            <v/>
          </cell>
          <cell r="J808" t="str">
            <v/>
          </cell>
          <cell r="K808">
            <v>0</v>
          </cell>
          <cell r="L808" t="str">
            <v>ITA</v>
          </cell>
        </row>
        <row r="809">
          <cell r="A809">
            <v>807</v>
          </cell>
          <cell r="E809" t="str">
            <v/>
          </cell>
          <cell r="H809" t="str">
            <v/>
          </cell>
          <cell r="I809" t="str">
            <v/>
          </cell>
          <cell r="J809" t="str">
            <v/>
          </cell>
          <cell r="K809">
            <v>0</v>
          </cell>
          <cell r="L809" t="str">
            <v>ITA</v>
          </cell>
        </row>
        <row r="810">
          <cell r="A810">
            <v>808</v>
          </cell>
          <cell r="E810" t="str">
            <v/>
          </cell>
          <cell r="H810" t="str">
            <v/>
          </cell>
          <cell r="I810" t="str">
            <v/>
          </cell>
          <cell r="J810" t="str">
            <v/>
          </cell>
          <cell r="K810">
            <v>0</v>
          </cell>
          <cell r="L810" t="str">
            <v>ITA</v>
          </cell>
        </row>
        <row r="811">
          <cell r="A811">
            <v>809</v>
          </cell>
          <cell r="E811" t="str">
            <v/>
          </cell>
          <cell r="H811" t="str">
            <v/>
          </cell>
          <cell r="I811" t="str">
            <v/>
          </cell>
          <cell r="J811" t="str">
            <v/>
          </cell>
          <cell r="K811">
            <v>0</v>
          </cell>
          <cell r="L811" t="str">
            <v>ITA</v>
          </cell>
        </row>
        <row r="812">
          <cell r="A812">
            <v>810</v>
          </cell>
          <cell r="E812" t="str">
            <v/>
          </cell>
          <cell r="H812" t="str">
            <v/>
          </cell>
          <cell r="I812" t="str">
            <v/>
          </cell>
          <cell r="J812" t="str">
            <v/>
          </cell>
          <cell r="K812">
            <v>0</v>
          </cell>
          <cell r="L812" t="str">
            <v>ITA</v>
          </cell>
        </row>
        <row r="813">
          <cell r="A813">
            <v>811</v>
          </cell>
          <cell r="E813" t="str">
            <v/>
          </cell>
          <cell r="H813" t="str">
            <v/>
          </cell>
          <cell r="I813" t="str">
            <v/>
          </cell>
          <cell r="J813" t="str">
            <v/>
          </cell>
          <cell r="K813">
            <v>0</v>
          </cell>
          <cell r="L813" t="str">
            <v>ITA</v>
          </cell>
        </row>
        <row r="814">
          <cell r="A814">
            <v>812</v>
          </cell>
          <cell r="E814" t="str">
            <v/>
          </cell>
          <cell r="H814" t="str">
            <v/>
          </cell>
          <cell r="I814" t="str">
            <v/>
          </cell>
          <cell r="J814" t="str">
            <v/>
          </cell>
          <cell r="K814">
            <v>0</v>
          </cell>
          <cell r="L814" t="str">
            <v>ITA</v>
          </cell>
        </row>
        <row r="815">
          <cell r="A815">
            <v>813</v>
          </cell>
          <cell r="E815" t="str">
            <v/>
          </cell>
          <cell r="H815" t="str">
            <v/>
          </cell>
          <cell r="I815" t="str">
            <v/>
          </cell>
          <cell r="J815" t="str">
            <v/>
          </cell>
          <cell r="K815">
            <v>0</v>
          </cell>
          <cell r="L815" t="str">
            <v>ITA</v>
          </cell>
        </row>
        <row r="816">
          <cell r="A816">
            <v>814</v>
          </cell>
          <cell r="E816" t="str">
            <v/>
          </cell>
          <cell r="H816" t="str">
            <v/>
          </cell>
          <cell r="I816" t="str">
            <v/>
          </cell>
          <cell r="J816" t="str">
            <v/>
          </cell>
          <cell r="K816">
            <v>0</v>
          </cell>
          <cell r="L816" t="str">
            <v>ITA</v>
          </cell>
        </row>
        <row r="817">
          <cell r="A817">
            <v>815</v>
          </cell>
          <cell r="E817" t="str">
            <v/>
          </cell>
          <cell r="H817" t="str">
            <v/>
          </cell>
          <cell r="I817" t="str">
            <v/>
          </cell>
          <cell r="J817" t="str">
            <v/>
          </cell>
          <cell r="K817">
            <v>0</v>
          </cell>
          <cell r="L817" t="str">
            <v>ITA</v>
          </cell>
        </row>
        <row r="818">
          <cell r="A818">
            <v>816</v>
          </cell>
          <cell r="E818" t="str">
            <v/>
          </cell>
          <cell r="H818" t="str">
            <v/>
          </cell>
          <cell r="I818" t="str">
            <v/>
          </cell>
          <cell r="J818" t="str">
            <v/>
          </cell>
          <cell r="K818">
            <v>0</v>
          </cell>
          <cell r="L818" t="str">
            <v>ITA</v>
          </cell>
        </row>
        <row r="819">
          <cell r="A819">
            <v>817</v>
          </cell>
          <cell r="E819" t="str">
            <v/>
          </cell>
          <cell r="H819" t="str">
            <v/>
          </cell>
          <cell r="I819" t="str">
            <v/>
          </cell>
          <cell r="J819" t="str">
            <v/>
          </cell>
          <cell r="K819">
            <v>0</v>
          </cell>
          <cell r="L819" t="str">
            <v>ITA</v>
          </cell>
        </row>
        <row r="820">
          <cell r="A820">
            <v>818</v>
          </cell>
          <cell r="E820" t="str">
            <v/>
          </cell>
          <cell r="H820" t="str">
            <v/>
          </cell>
          <cell r="I820" t="str">
            <v/>
          </cell>
          <cell r="J820" t="str">
            <v/>
          </cell>
          <cell r="K820">
            <v>0</v>
          </cell>
          <cell r="L820" t="str">
            <v>ITA</v>
          </cell>
        </row>
        <row r="821">
          <cell r="A821">
            <v>819</v>
          </cell>
          <cell r="E821" t="str">
            <v/>
          </cell>
          <cell r="H821" t="str">
            <v/>
          </cell>
          <cell r="I821" t="str">
            <v/>
          </cell>
          <cell r="J821" t="str">
            <v/>
          </cell>
          <cell r="K821">
            <v>0</v>
          </cell>
          <cell r="L821" t="str">
            <v>ITA</v>
          </cell>
        </row>
        <row r="822">
          <cell r="A822">
            <v>820</v>
          </cell>
          <cell r="E822" t="str">
            <v/>
          </cell>
          <cell r="H822" t="str">
            <v/>
          </cell>
          <cell r="I822" t="str">
            <v/>
          </cell>
          <cell r="J822" t="str">
            <v/>
          </cell>
          <cell r="K822">
            <v>0</v>
          </cell>
          <cell r="L822" t="str">
            <v>ITA</v>
          </cell>
        </row>
        <row r="823">
          <cell r="A823">
            <v>821</v>
          </cell>
          <cell r="E823" t="str">
            <v/>
          </cell>
          <cell r="H823" t="str">
            <v/>
          </cell>
          <cell r="I823" t="str">
            <v/>
          </cell>
          <cell r="J823" t="str">
            <v/>
          </cell>
          <cell r="K823">
            <v>0</v>
          </cell>
          <cell r="L823" t="str">
            <v>ITA</v>
          </cell>
        </row>
        <row r="824">
          <cell r="A824">
            <v>822</v>
          </cell>
          <cell r="E824" t="str">
            <v/>
          </cell>
          <cell r="H824" t="str">
            <v/>
          </cell>
          <cell r="I824" t="str">
            <v/>
          </cell>
          <cell r="J824" t="str">
            <v/>
          </cell>
          <cell r="K824">
            <v>0</v>
          </cell>
          <cell r="L824" t="str">
            <v>ITA</v>
          </cell>
        </row>
        <row r="825">
          <cell r="A825">
            <v>823</v>
          </cell>
          <cell r="E825" t="str">
            <v/>
          </cell>
          <cell r="H825" t="str">
            <v/>
          </cell>
          <cell r="I825" t="str">
            <v/>
          </cell>
          <cell r="J825" t="str">
            <v/>
          </cell>
          <cell r="K825">
            <v>0</v>
          </cell>
          <cell r="L825" t="str">
            <v>ITA</v>
          </cell>
        </row>
        <row r="826">
          <cell r="A826">
            <v>824</v>
          </cell>
          <cell r="E826" t="str">
            <v/>
          </cell>
          <cell r="H826" t="str">
            <v/>
          </cell>
          <cell r="I826" t="str">
            <v/>
          </cell>
          <cell r="J826" t="str">
            <v/>
          </cell>
          <cell r="K826">
            <v>0</v>
          </cell>
          <cell r="L826" t="str">
            <v>ITA</v>
          </cell>
        </row>
        <row r="827">
          <cell r="A827">
            <v>825</v>
          </cell>
          <cell r="E827" t="str">
            <v/>
          </cell>
          <cell r="H827" t="str">
            <v/>
          </cell>
          <cell r="I827" t="str">
            <v/>
          </cell>
          <cell r="J827" t="str">
            <v/>
          </cell>
          <cell r="K827">
            <v>0</v>
          </cell>
          <cell r="L827" t="str">
            <v>ITA</v>
          </cell>
        </row>
        <row r="828">
          <cell r="A828">
            <v>826</v>
          </cell>
          <cell r="E828" t="str">
            <v/>
          </cell>
          <cell r="H828" t="str">
            <v/>
          </cell>
          <cell r="I828" t="str">
            <v/>
          </cell>
          <cell r="J828" t="str">
            <v/>
          </cell>
          <cell r="K828">
            <v>0</v>
          </cell>
          <cell r="L828" t="str">
            <v>ITA</v>
          </cell>
        </row>
        <row r="829">
          <cell r="A829">
            <v>827</v>
          </cell>
          <cell r="E829" t="str">
            <v/>
          </cell>
          <cell r="H829" t="str">
            <v/>
          </cell>
          <cell r="I829" t="str">
            <v/>
          </cell>
          <cell r="J829" t="str">
            <v/>
          </cell>
          <cell r="K829">
            <v>0</v>
          </cell>
          <cell r="L829" t="str">
            <v>ITA</v>
          </cell>
        </row>
        <row r="830">
          <cell r="A830">
            <v>828</v>
          </cell>
          <cell r="E830" t="str">
            <v/>
          </cell>
          <cell r="H830" t="str">
            <v/>
          </cell>
          <cell r="I830" t="str">
            <v/>
          </cell>
          <cell r="J830" t="str">
            <v/>
          </cell>
          <cell r="K830">
            <v>0</v>
          </cell>
          <cell r="L830" t="str">
            <v>ITA</v>
          </cell>
        </row>
        <row r="831">
          <cell r="A831">
            <v>829</v>
          </cell>
          <cell r="E831" t="str">
            <v/>
          </cell>
          <cell r="H831" t="str">
            <v/>
          </cell>
          <cell r="I831" t="str">
            <v/>
          </cell>
          <cell r="J831" t="str">
            <v/>
          </cell>
          <cell r="K831">
            <v>0</v>
          </cell>
          <cell r="L831" t="str">
            <v>ITA</v>
          </cell>
        </row>
        <row r="832">
          <cell r="A832">
            <v>830</v>
          </cell>
          <cell r="E832" t="str">
            <v/>
          </cell>
          <cell r="H832" t="str">
            <v/>
          </cell>
          <cell r="I832" t="str">
            <v/>
          </cell>
          <cell r="J832" t="str">
            <v/>
          </cell>
          <cell r="K832">
            <v>0</v>
          </cell>
          <cell r="L832" t="str">
            <v>ITA</v>
          </cell>
        </row>
        <row r="833">
          <cell r="A833">
            <v>831</v>
          </cell>
          <cell r="E833" t="str">
            <v/>
          </cell>
          <cell r="H833" t="str">
            <v/>
          </cell>
          <cell r="I833" t="str">
            <v/>
          </cell>
          <cell r="J833" t="str">
            <v/>
          </cell>
          <cell r="K833">
            <v>0</v>
          </cell>
          <cell r="L833" t="str">
            <v>ITA</v>
          </cell>
        </row>
        <row r="834">
          <cell r="A834">
            <v>832</v>
          </cell>
          <cell r="E834" t="str">
            <v/>
          </cell>
          <cell r="H834" t="str">
            <v/>
          </cell>
          <cell r="I834" t="str">
            <v/>
          </cell>
          <cell r="J834" t="str">
            <v/>
          </cell>
          <cell r="K834">
            <v>0</v>
          </cell>
          <cell r="L834" t="str">
            <v>ITA</v>
          </cell>
        </row>
        <row r="835">
          <cell r="A835">
            <v>833</v>
          </cell>
          <cell r="E835" t="str">
            <v/>
          </cell>
          <cell r="H835" t="str">
            <v/>
          </cell>
          <cell r="I835" t="str">
            <v/>
          </cell>
          <cell r="J835" t="str">
            <v/>
          </cell>
          <cell r="K835">
            <v>0</v>
          </cell>
          <cell r="L835" t="str">
            <v>ITA</v>
          </cell>
        </row>
        <row r="836">
          <cell r="A836">
            <v>834</v>
          </cell>
          <cell r="E836" t="str">
            <v/>
          </cell>
          <cell r="H836" t="str">
            <v/>
          </cell>
          <cell r="I836" t="str">
            <v/>
          </cell>
          <cell r="J836" t="str">
            <v/>
          </cell>
          <cell r="K836">
            <v>0</v>
          </cell>
          <cell r="L836" t="str">
            <v>ITA</v>
          </cell>
        </row>
        <row r="837">
          <cell r="A837">
            <v>835</v>
          </cell>
          <cell r="E837" t="str">
            <v/>
          </cell>
          <cell r="H837" t="str">
            <v/>
          </cell>
          <cell r="I837" t="str">
            <v/>
          </cell>
          <cell r="J837" t="str">
            <v/>
          </cell>
          <cell r="K837">
            <v>0</v>
          </cell>
          <cell r="L837" t="str">
            <v>ITA</v>
          </cell>
        </row>
        <row r="838">
          <cell r="A838">
            <v>836</v>
          </cell>
          <cell r="E838" t="str">
            <v/>
          </cell>
          <cell r="H838" t="str">
            <v/>
          </cell>
          <cell r="I838" t="str">
            <v/>
          </cell>
          <cell r="J838" t="str">
            <v/>
          </cell>
          <cell r="K838">
            <v>0</v>
          </cell>
          <cell r="L838" t="str">
            <v>ITA</v>
          </cell>
        </row>
        <row r="839">
          <cell r="A839">
            <v>837</v>
          </cell>
          <cell r="E839" t="str">
            <v/>
          </cell>
          <cell r="H839" t="str">
            <v/>
          </cell>
          <cell r="I839" t="str">
            <v/>
          </cell>
          <cell r="J839" t="str">
            <v/>
          </cell>
          <cell r="K839">
            <v>0</v>
          </cell>
          <cell r="L839" t="str">
            <v>ITA</v>
          </cell>
        </row>
        <row r="840">
          <cell r="A840">
            <v>838</v>
          </cell>
          <cell r="E840" t="str">
            <v/>
          </cell>
          <cell r="H840" t="str">
            <v/>
          </cell>
          <cell r="I840" t="str">
            <v/>
          </cell>
          <cell r="J840" t="str">
            <v/>
          </cell>
          <cell r="K840">
            <v>0</v>
          </cell>
          <cell r="L840" t="str">
            <v>ITA</v>
          </cell>
        </row>
        <row r="841">
          <cell r="A841">
            <v>839</v>
          </cell>
          <cell r="E841" t="str">
            <v/>
          </cell>
          <cell r="H841" t="str">
            <v/>
          </cell>
          <cell r="I841" t="str">
            <v/>
          </cell>
          <cell r="J841" t="str">
            <v/>
          </cell>
          <cell r="K841">
            <v>0</v>
          </cell>
          <cell r="L841" t="str">
            <v>ITA</v>
          </cell>
        </row>
        <row r="842">
          <cell r="A842">
            <v>840</v>
          </cell>
          <cell r="E842" t="str">
            <v/>
          </cell>
          <cell r="H842" t="str">
            <v/>
          </cell>
          <cell r="I842" t="str">
            <v/>
          </cell>
          <cell r="J842" t="str">
            <v/>
          </cell>
          <cell r="K842">
            <v>0</v>
          </cell>
          <cell r="L842" t="str">
            <v>ITA</v>
          </cell>
        </row>
        <row r="843">
          <cell r="A843">
            <v>841</v>
          </cell>
          <cell r="E843" t="str">
            <v/>
          </cell>
          <cell r="H843" t="str">
            <v/>
          </cell>
          <cell r="I843" t="str">
            <v/>
          </cell>
          <cell r="J843" t="str">
            <v/>
          </cell>
          <cell r="K843">
            <v>0</v>
          </cell>
          <cell r="L843" t="str">
            <v>ITA</v>
          </cell>
        </row>
        <row r="844">
          <cell r="A844">
            <v>842</v>
          </cell>
          <cell r="E844" t="str">
            <v/>
          </cell>
          <cell r="H844" t="str">
            <v/>
          </cell>
          <cell r="I844" t="str">
            <v/>
          </cell>
          <cell r="J844" t="str">
            <v/>
          </cell>
          <cell r="K844">
            <v>0</v>
          </cell>
          <cell r="L844" t="str">
            <v>ITA</v>
          </cell>
        </row>
        <row r="845">
          <cell r="A845">
            <v>843</v>
          </cell>
          <cell r="E845" t="str">
            <v/>
          </cell>
          <cell r="H845" t="str">
            <v/>
          </cell>
          <cell r="I845" t="str">
            <v/>
          </cell>
          <cell r="J845" t="str">
            <v/>
          </cell>
          <cell r="K845">
            <v>0</v>
          </cell>
          <cell r="L845" t="str">
            <v>ITA</v>
          </cell>
        </row>
        <row r="846">
          <cell r="A846">
            <v>844</v>
          </cell>
          <cell r="E846" t="str">
            <v/>
          </cell>
          <cell r="H846" t="str">
            <v/>
          </cell>
          <cell r="I846" t="str">
            <v/>
          </cell>
          <cell r="J846" t="str">
            <v/>
          </cell>
          <cell r="K846">
            <v>0</v>
          </cell>
          <cell r="L846" t="str">
            <v>ITA</v>
          </cell>
        </row>
        <row r="847">
          <cell r="A847">
            <v>845</v>
          </cell>
          <cell r="E847" t="str">
            <v/>
          </cell>
          <cell r="H847" t="str">
            <v/>
          </cell>
          <cell r="I847" t="str">
            <v/>
          </cell>
          <cell r="J847" t="str">
            <v/>
          </cell>
          <cell r="K847">
            <v>0</v>
          </cell>
          <cell r="L847" t="str">
            <v>ITA</v>
          </cell>
        </row>
        <row r="848">
          <cell r="A848">
            <v>846</v>
          </cell>
          <cell r="E848" t="str">
            <v/>
          </cell>
          <cell r="H848" t="str">
            <v/>
          </cell>
          <cell r="I848" t="str">
            <v/>
          </cell>
          <cell r="J848" t="str">
            <v/>
          </cell>
          <cell r="K848">
            <v>0</v>
          </cell>
          <cell r="L848" t="str">
            <v>ITA</v>
          </cell>
        </row>
        <row r="849">
          <cell r="A849">
            <v>847</v>
          </cell>
          <cell r="E849" t="str">
            <v/>
          </cell>
          <cell r="H849" t="str">
            <v/>
          </cell>
          <cell r="I849" t="str">
            <v/>
          </cell>
          <cell r="J849" t="str">
            <v/>
          </cell>
          <cell r="K849">
            <v>0</v>
          </cell>
          <cell r="L849" t="str">
            <v>ITA</v>
          </cell>
        </row>
        <row r="850">
          <cell r="A850">
            <v>848</v>
          </cell>
          <cell r="E850" t="str">
            <v/>
          </cell>
          <cell r="H850" t="str">
            <v/>
          </cell>
          <cell r="I850" t="str">
            <v/>
          </cell>
          <cell r="J850" t="str">
            <v/>
          </cell>
          <cell r="K850">
            <v>0</v>
          </cell>
          <cell r="L850" t="str">
            <v>ITA</v>
          </cell>
        </row>
        <row r="851">
          <cell r="A851">
            <v>849</v>
          </cell>
          <cell r="E851" t="str">
            <v/>
          </cell>
          <cell r="H851" t="str">
            <v/>
          </cell>
          <cell r="I851" t="str">
            <v/>
          </cell>
          <cell r="J851" t="str">
            <v/>
          </cell>
          <cell r="K851">
            <v>0</v>
          </cell>
          <cell r="L851" t="str">
            <v>ITA</v>
          </cell>
        </row>
        <row r="852">
          <cell r="A852">
            <v>850</v>
          </cell>
          <cell r="E852" t="str">
            <v/>
          </cell>
          <cell r="H852" t="str">
            <v/>
          </cell>
          <cell r="I852" t="str">
            <v/>
          </cell>
          <cell r="J852" t="str">
            <v/>
          </cell>
          <cell r="K852">
            <v>0</v>
          </cell>
          <cell r="L852" t="str">
            <v>ITA</v>
          </cell>
        </row>
        <row r="853">
          <cell r="A853">
            <v>851</v>
          </cell>
          <cell r="E853" t="str">
            <v/>
          </cell>
          <cell r="H853" t="str">
            <v/>
          </cell>
          <cell r="I853" t="str">
            <v/>
          </cell>
          <cell r="J853" t="str">
            <v/>
          </cell>
          <cell r="K853">
            <v>0</v>
          </cell>
          <cell r="L853" t="str">
            <v>ITA</v>
          </cell>
        </row>
        <row r="854">
          <cell r="A854">
            <v>852</v>
          </cell>
          <cell r="E854" t="str">
            <v/>
          </cell>
          <cell r="H854" t="str">
            <v/>
          </cell>
          <cell r="I854" t="str">
            <v/>
          </cell>
          <cell r="J854" t="str">
            <v/>
          </cell>
          <cell r="K854">
            <v>0</v>
          </cell>
          <cell r="L854" t="str">
            <v>ITA</v>
          </cell>
        </row>
        <row r="855">
          <cell r="A855">
            <v>853</v>
          </cell>
          <cell r="E855" t="str">
            <v/>
          </cell>
          <cell r="H855" t="str">
            <v/>
          </cell>
          <cell r="I855" t="str">
            <v/>
          </cell>
          <cell r="J855" t="str">
            <v/>
          </cell>
          <cell r="K855">
            <v>0</v>
          </cell>
          <cell r="L855" t="str">
            <v>ITA</v>
          </cell>
        </row>
        <row r="856">
          <cell r="A856">
            <v>854</v>
          </cell>
          <cell r="E856" t="str">
            <v/>
          </cell>
          <cell r="H856" t="str">
            <v/>
          </cell>
          <cell r="I856" t="str">
            <v/>
          </cell>
          <cell r="J856" t="str">
            <v/>
          </cell>
          <cell r="K856">
            <v>0</v>
          </cell>
          <cell r="L856" t="str">
            <v>ITA</v>
          </cell>
        </row>
        <row r="857">
          <cell r="A857">
            <v>855</v>
          </cell>
          <cell r="E857" t="str">
            <v/>
          </cell>
          <cell r="H857" t="str">
            <v/>
          </cell>
          <cell r="I857" t="str">
            <v/>
          </cell>
          <cell r="J857" t="str">
            <v/>
          </cell>
          <cell r="K857">
            <v>0</v>
          </cell>
          <cell r="L857" t="str">
            <v>ITA</v>
          </cell>
        </row>
        <row r="858">
          <cell r="A858">
            <v>856</v>
          </cell>
          <cell r="E858" t="str">
            <v/>
          </cell>
          <cell r="H858" t="str">
            <v/>
          </cell>
          <cell r="I858" t="str">
            <v/>
          </cell>
          <cell r="J858" t="str">
            <v/>
          </cell>
          <cell r="K858">
            <v>0</v>
          </cell>
          <cell r="L858" t="str">
            <v>ITA</v>
          </cell>
        </row>
        <row r="859">
          <cell r="A859">
            <v>857</v>
          </cell>
          <cell r="E859" t="str">
            <v/>
          </cell>
          <cell r="H859" t="str">
            <v/>
          </cell>
          <cell r="I859" t="str">
            <v/>
          </cell>
          <cell r="J859" t="str">
            <v/>
          </cell>
          <cell r="K859">
            <v>0</v>
          </cell>
          <cell r="L859" t="str">
            <v>ITA</v>
          </cell>
        </row>
        <row r="860">
          <cell r="A860">
            <v>858</v>
          </cell>
          <cell r="E860" t="str">
            <v/>
          </cell>
          <cell r="H860" t="str">
            <v/>
          </cell>
          <cell r="I860" t="str">
            <v/>
          </cell>
          <cell r="J860" t="str">
            <v/>
          </cell>
          <cell r="K860">
            <v>0</v>
          </cell>
          <cell r="L860" t="str">
            <v>ITA</v>
          </cell>
        </row>
        <row r="861">
          <cell r="A861">
            <v>859</v>
          </cell>
          <cell r="E861" t="str">
            <v/>
          </cell>
          <cell r="H861" t="str">
            <v/>
          </cell>
          <cell r="I861" t="str">
            <v/>
          </cell>
          <cell r="J861" t="str">
            <v/>
          </cell>
          <cell r="K861">
            <v>0</v>
          </cell>
          <cell r="L861" t="str">
            <v>ITA</v>
          </cell>
        </row>
        <row r="862">
          <cell r="A862">
            <v>860</v>
          </cell>
          <cell r="E862" t="str">
            <v/>
          </cell>
          <cell r="H862" t="str">
            <v/>
          </cell>
          <cell r="I862" t="str">
            <v/>
          </cell>
          <cell r="J862" t="str">
            <v/>
          </cell>
          <cell r="K862">
            <v>0</v>
          </cell>
          <cell r="L862" t="str">
            <v>ITA</v>
          </cell>
        </row>
        <row r="863">
          <cell r="A863">
            <v>861</v>
          </cell>
          <cell r="E863" t="str">
            <v/>
          </cell>
          <cell r="H863" t="str">
            <v/>
          </cell>
          <cell r="I863" t="str">
            <v/>
          </cell>
          <cell r="J863" t="str">
            <v/>
          </cell>
          <cell r="K863">
            <v>0</v>
          </cell>
          <cell r="L863" t="str">
            <v>ITA</v>
          </cell>
        </row>
        <row r="864">
          <cell r="A864">
            <v>862</v>
          </cell>
          <cell r="E864" t="str">
            <v/>
          </cell>
          <cell r="H864" t="str">
            <v/>
          </cell>
          <cell r="I864" t="str">
            <v/>
          </cell>
          <cell r="J864" t="str">
            <v/>
          </cell>
          <cell r="K864">
            <v>0</v>
          </cell>
          <cell r="L864" t="str">
            <v>ITA</v>
          </cell>
        </row>
        <row r="865">
          <cell r="A865">
            <v>863</v>
          </cell>
          <cell r="E865" t="str">
            <v/>
          </cell>
          <cell r="H865" t="str">
            <v/>
          </cell>
          <cell r="I865" t="str">
            <v/>
          </cell>
          <cell r="J865" t="str">
            <v/>
          </cell>
          <cell r="K865">
            <v>0</v>
          </cell>
          <cell r="L865" t="str">
            <v>ITA</v>
          </cell>
        </row>
        <row r="866">
          <cell r="A866">
            <v>864</v>
          </cell>
          <cell r="E866" t="str">
            <v/>
          </cell>
          <cell r="H866" t="str">
            <v/>
          </cell>
          <cell r="I866" t="str">
            <v/>
          </cell>
          <cell r="J866" t="str">
            <v/>
          </cell>
          <cell r="K866">
            <v>0</v>
          </cell>
          <cell r="L866" t="str">
            <v>ITA</v>
          </cell>
        </row>
        <row r="867">
          <cell r="A867">
            <v>865</v>
          </cell>
          <cell r="E867" t="str">
            <v/>
          </cell>
          <cell r="H867" t="str">
            <v/>
          </cell>
          <cell r="I867" t="str">
            <v/>
          </cell>
          <cell r="J867" t="str">
            <v/>
          </cell>
          <cell r="K867">
            <v>0</v>
          </cell>
          <cell r="L867" t="str">
            <v>ITA</v>
          </cell>
        </row>
        <row r="868">
          <cell r="A868">
            <v>866</v>
          </cell>
          <cell r="E868" t="str">
            <v/>
          </cell>
          <cell r="H868" t="str">
            <v/>
          </cell>
          <cell r="I868" t="str">
            <v/>
          </cell>
          <cell r="J868" t="str">
            <v/>
          </cell>
          <cell r="K868">
            <v>0</v>
          </cell>
          <cell r="L868" t="str">
            <v>ITA</v>
          </cell>
        </row>
        <row r="869">
          <cell r="A869">
            <v>867</v>
          </cell>
          <cell r="E869" t="str">
            <v/>
          </cell>
          <cell r="H869" t="str">
            <v/>
          </cell>
          <cell r="I869" t="str">
            <v/>
          </cell>
          <cell r="J869" t="str">
            <v/>
          </cell>
          <cell r="K869">
            <v>0</v>
          </cell>
          <cell r="L869" t="str">
            <v>ITA</v>
          </cell>
        </row>
        <row r="870">
          <cell r="A870">
            <v>868</v>
          </cell>
          <cell r="E870" t="str">
            <v/>
          </cell>
          <cell r="H870" t="str">
            <v/>
          </cell>
          <cell r="I870" t="str">
            <v/>
          </cell>
          <cell r="J870" t="str">
            <v/>
          </cell>
          <cell r="K870">
            <v>0</v>
          </cell>
          <cell r="L870" t="str">
            <v>ITA</v>
          </cell>
        </row>
        <row r="871">
          <cell r="A871">
            <v>869</v>
          </cell>
          <cell r="E871" t="str">
            <v/>
          </cell>
          <cell r="H871" t="str">
            <v/>
          </cell>
          <cell r="I871" t="str">
            <v/>
          </cell>
          <cell r="J871" t="str">
            <v/>
          </cell>
          <cell r="K871">
            <v>0</v>
          </cell>
          <cell r="L871" t="str">
            <v>ITA</v>
          </cell>
        </row>
        <row r="872">
          <cell r="A872">
            <v>870</v>
          </cell>
          <cell r="E872" t="str">
            <v/>
          </cell>
          <cell r="H872" t="str">
            <v/>
          </cell>
          <cell r="I872" t="str">
            <v/>
          </cell>
          <cell r="J872" t="str">
            <v/>
          </cell>
          <cell r="K872">
            <v>0</v>
          </cell>
          <cell r="L872" t="str">
            <v>ITA</v>
          </cell>
        </row>
        <row r="873">
          <cell r="A873">
            <v>871</v>
          </cell>
          <cell r="E873" t="str">
            <v/>
          </cell>
          <cell r="H873" t="str">
            <v/>
          </cell>
          <cell r="I873" t="str">
            <v/>
          </cell>
          <cell r="J873" t="str">
            <v/>
          </cell>
          <cell r="K873">
            <v>0</v>
          </cell>
          <cell r="L873" t="str">
            <v>ITA</v>
          </cell>
        </row>
        <row r="874">
          <cell r="A874">
            <v>872</v>
          </cell>
          <cell r="E874" t="str">
            <v/>
          </cell>
          <cell r="H874" t="str">
            <v/>
          </cell>
          <cell r="I874" t="str">
            <v/>
          </cell>
          <cell r="J874" t="str">
            <v/>
          </cell>
          <cell r="K874">
            <v>0</v>
          </cell>
          <cell r="L874" t="str">
            <v>ITA</v>
          </cell>
        </row>
        <row r="875">
          <cell r="A875">
            <v>873</v>
          </cell>
          <cell r="E875" t="str">
            <v/>
          </cell>
          <cell r="H875" t="str">
            <v/>
          </cell>
          <cell r="I875" t="str">
            <v/>
          </cell>
          <cell r="J875" t="str">
            <v/>
          </cell>
          <cell r="K875">
            <v>0</v>
          </cell>
          <cell r="L875" t="str">
            <v>ITA</v>
          </cell>
        </row>
        <row r="876">
          <cell r="A876">
            <v>874</v>
          </cell>
          <cell r="E876" t="str">
            <v/>
          </cell>
          <cell r="H876" t="str">
            <v/>
          </cell>
          <cell r="I876" t="str">
            <v/>
          </cell>
          <cell r="J876" t="str">
            <v/>
          </cell>
          <cell r="K876">
            <v>0</v>
          </cell>
          <cell r="L876" t="str">
            <v>ITA</v>
          </cell>
        </row>
        <row r="877">
          <cell r="A877">
            <v>875</v>
          </cell>
          <cell r="E877" t="str">
            <v/>
          </cell>
          <cell r="H877" t="str">
            <v/>
          </cell>
          <cell r="I877" t="str">
            <v/>
          </cell>
          <cell r="J877" t="str">
            <v/>
          </cell>
          <cell r="K877">
            <v>0</v>
          </cell>
          <cell r="L877" t="str">
            <v>ITA</v>
          </cell>
        </row>
        <row r="878">
          <cell r="A878">
            <v>876</v>
          </cell>
          <cell r="E878" t="str">
            <v/>
          </cell>
          <cell r="H878" t="str">
            <v/>
          </cell>
          <cell r="I878" t="str">
            <v/>
          </cell>
          <cell r="J878" t="str">
            <v/>
          </cell>
          <cell r="K878">
            <v>0</v>
          </cell>
          <cell r="L878" t="str">
            <v>ITA</v>
          </cell>
        </row>
        <row r="879">
          <cell r="A879">
            <v>877</v>
          </cell>
          <cell r="E879" t="str">
            <v/>
          </cell>
          <cell r="H879" t="str">
            <v/>
          </cell>
          <cell r="I879" t="str">
            <v/>
          </cell>
          <cell r="J879" t="str">
            <v/>
          </cell>
          <cell r="K879">
            <v>0</v>
          </cell>
          <cell r="L879" t="str">
            <v>ITA</v>
          </cell>
        </row>
        <row r="880">
          <cell r="A880">
            <v>878</v>
          </cell>
          <cell r="E880" t="str">
            <v/>
          </cell>
          <cell r="H880" t="str">
            <v/>
          </cell>
          <cell r="I880" t="str">
            <v/>
          </cell>
          <cell r="J880" t="str">
            <v/>
          </cell>
          <cell r="K880">
            <v>0</v>
          </cell>
          <cell r="L880" t="str">
            <v>ITA</v>
          </cell>
        </row>
        <row r="881">
          <cell r="A881">
            <v>879</v>
          </cell>
          <cell r="E881" t="str">
            <v/>
          </cell>
          <cell r="H881" t="str">
            <v/>
          </cell>
          <cell r="I881" t="str">
            <v/>
          </cell>
          <cell r="J881" t="str">
            <v/>
          </cell>
          <cell r="K881">
            <v>0</v>
          </cell>
          <cell r="L881" t="str">
            <v>ITA</v>
          </cell>
        </row>
        <row r="882">
          <cell r="A882">
            <v>880</v>
          </cell>
          <cell r="E882" t="str">
            <v/>
          </cell>
          <cell r="H882" t="str">
            <v/>
          </cell>
          <cell r="I882" t="str">
            <v/>
          </cell>
          <cell r="J882" t="str">
            <v/>
          </cell>
          <cell r="K882">
            <v>0</v>
          </cell>
          <cell r="L882" t="str">
            <v>ITA</v>
          </cell>
        </row>
        <row r="883">
          <cell r="A883">
            <v>881</v>
          </cell>
          <cell r="E883" t="str">
            <v/>
          </cell>
          <cell r="H883" t="str">
            <v/>
          </cell>
          <cell r="I883" t="str">
            <v/>
          </cell>
          <cell r="J883" t="str">
            <v/>
          </cell>
          <cell r="K883">
            <v>0</v>
          </cell>
          <cell r="L883" t="str">
            <v>ITA</v>
          </cell>
        </row>
        <row r="884">
          <cell r="A884">
            <v>882</v>
          </cell>
          <cell r="E884" t="str">
            <v/>
          </cell>
          <cell r="H884" t="str">
            <v/>
          </cell>
          <cell r="I884" t="str">
            <v/>
          </cell>
          <cell r="J884" t="str">
            <v/>
          </cell>
          <cell r="K884">
            <v>0</v>
          </cell>
          <cell r="L884" t="str">
            <v>ITA</v>
          </cell>
        </row>
        <row r="885">
          <cell r="A885">
            <v>883</v>
          </cell>
          <cell r="E885" t="str">
            <v/>
          </cell>
          <cell r="H885" t="str">
            <v/>
          </cell>
          <cell r="I885" t="str">
            <v/>
          </cell>
          <cell r="J885" t="str">
            <v/>
          </cell>
          <cell r="K885">
            <v>0</v>
          </cell>
          <cell r="L885" t="str">
            <v>ITA</v>
          </cell>
        </row>
        <row r="886">
          <cell r="A886">
            <v>884</v>
          </cell>
          <cell r="E886" t="str">
            <v/>
          </cell>
          <cell r="H886" t="str">
            <v/>
          </cell>
          <cell r="I886" t="str">
            <v/>
          </cell>
          <cell r="J886" t="str">
            <v/>
          </cell>
          <cell r="K886">
            <v>0</v>
          </cell>
          <cell r="L886" t="str">
            <v>ITA</v>
          </cell>
        </row>
        <row r="887">
          <cell r="A887">
            <v>885</v>
          </cell>
          <cell r="E887" t="str">
            <v/>
          </cell>
          <cell r="H887" t="str">
            <v/>
          </cell>
          <cell r="I887" t="str">
            <v/>
          </cell>
          <cell r="J887" t="str">
            <v/>
          </cell>
          <cell r="K887">
            <v>0</v>
          </cell>
          <cell r="L887" t="str">
            <v>ITA</v>
          </cell>
        </row>
        <row r="888">
          <cell r="A888">
            <v>886</v>
          </cell>
          <cell r="E888" t="str">
            <v/>
          </cell>
          <cell r="H888" t="str">
            <v/>
          </cell>
          <cell r="I888" t="str">
            <v/>
          </cell>
          <cell r="J888" t="str">
            <v/>
          </cell>
          <cell r="K888">
            <v>0</v>
          </cell>
          <cell r="L888" t="str">
            <v>ITA</v>
          </cell>
        </row>
        <row r="889">
          <cell r="A889">
            <v>887</v>
          </cell>
          <cell r="E889" t="str">
            <v/>
          </cell>
          <cell r="H889" t="str">
            <v/>
          </cell>
          <cell r="I889" t="str">
            <v/>
          </cell>
          <cell r="J889" t="str">
            <v/>
          </cell>
          <cell r="K889">
            <v>0</v>
          </cell>
          <cell r="L889" t="str">
            <v>ITA</v>
          </cell>
        </row>
        <row r="890">
          <cell r="A890">
            <v>888</v>
          </cell>
          <cell r="E890" t="str">
            <v/>
          </cell>
          <cell r="H890" t="str">
            <v/>
          </cell>
          <cell r="I890" t="str">
            <v/>
          </cell>
          <cell r="J890" t="str">
            <v/>
          </cell>
          <cell r="K890">
            <v>0</v>
          </cell>
          <cell r="L890" t="str">
            <v>ITA</v>
          </cell>
        </row>
        <row r="891">
          <cell r="A891">
            <v>889</v>
          </cell>
          <cell r="E891" t="str">
            <v/>
          </cell>
          <cell r="H891" t="str">
            <v/>
          </cell>
          <cell r="I891" t="str">
            <v/>
          </cell>
          <cell r="J891" t="str">
            <v/>
          </cell>
          <cell r="K891">
            <v>0</v>
          </cell>
          <cell r="L891" t="str">
            <v>ITA</v>
          </cell>
        </row>
        <row r="892">
          <cell r="A892">
            <v>890</v>
          </cell>
          <cell r="E892" t="str">
            <v/>
          </cell>
          <cell r="H892" t="str">
            <v/>
          </cell>
          <cell r="I892" t="str">
            <v/>
          </cell>
          <cell r="J892" t="str">
            <v/>
          </cell>
          <cell r="K892">
            <v>0</v>
          </cell>
          <cell r="L892" t="str">
            <v>ITA</v>
          </cell>
        </row>
        <row r="893">
          <cell r="A893">
            <v>891</v>
          </cell>
          <cell r="E893" t="str">
            <v/>
          </cell>
          <cell r="H893" t="str">
            <v/>
          </cell>
          <cell r="I893" t="str">
            <v/>
          </cell>
          <cell r="J893" t="str">
            <v/>
          </cell>
          <cell r="K893">
            <v>0</v>
          </cell>
          <cell r="L893" t="str">
            <v>ITA</v>
          </cell>
        </row>
        <row r="894">
          <cell r="A894">
            <v>892</v>
          </cell>
          <cell r="E894" t="str">
            <v/>
          </cell>
          <cell r="H894" t="str">
            <v/>
          </cell>
          <cell r="I894" t="str">
            <v/>
          </cell>
          <cell r="J894" t="str">
            <v/>
          </cell>
          <cell r="K894">
            <v>0</v>
          </cell>
          <cell r="L894" t="str">
            <v>ITA</v>
          </cell>
        </row>
        <row r="895">
          <cell r="A895">
            <v>893</v>
          </cell>
          <cell r="E895" t="str">
            <v/>
          </cell>
          <cell r="H895" t="str">
            <v/>
          </cell>
          <cell r="I895" t="str">
            <v/>
          </cell>
          <cell r="J895" t="str">
            <v/>
          </cell>
          <cell r="K895">
            <v>0</v>
          </cell>
          <cell r="L895" t="str">
            <v>ITA</v>
          </cell>
        </row>
        <row r="896">
          <cell r="A896">
            <v>894</v>
          </cell>
          <cell r="E896" t="str">
            <v/>
          </cell>
          <cell r="H896" t="str">
            <v/>
          </cell>
          <cell r="I896" t="str">
            <v/>
          </cell>
          <cell r="J896" t="str">
            <v/>
          </cell>
          <cell r="K896">
            <v>0</v>
          </cell>
          <cell r="L896" t="str">
            <v>ITA</v>
          </cell>
        </row>
        <row r="897">
          <cell r="A897">
            <v>895</v>
          </cell>
          <cell r="E897" t="str">
            <v/>
          </cell>
          <cell r="H897" t="str">
            <v/>
          </cell>
          <cell r="I897" t="str">
            <v/>
          </cell>
          <cell r="J897" t="str">
            <v/>
          </cell>
          <cell r="K897">
            <v>0</v>
          </cell>
          <cell r="L897" t="str">
            <v>ITA</v>
          </cell>
        </row>
        <row r="898">
          <cell r="A898">
            <v>896</v>
          </cell>
          <cell r="E898" t="str">
            <v/>
          </cell>
          <cell r="H898" t="str">
            <v/>
          </cell>
          <cell r="I898" t="str">
            <v/>
          </cell>
          <cell r="J898" t="str">
            <v/>
          </cell>
          <cell r="K898">
            <v>0</v>
          </cell>
          <cell r="L898" t="str">
            <v>ITA</v>
          </cell>
        </row>
        <row r="899">
          <cell r="A899">
            <v>897</v>
          </cell>
          <cell r="E899" t="str">
            <v/>
          </cell>
          <cell r="H899" t="str">
            <v/>
          </cell>
          <cell r="I899" t="str">
            <v/>
          </cell>
          <cell r="J899" t="str">
            <v/>
          </cell>
          <cell r="K899">
            <v>0</v>
          </cell>
          <cell r="L899" t="str">
            <v>ITA</v>
          </cell>
        </row>
        <row r="900">
          <cell r="A900">
            <v>898</v>
          </cell>
          <cell r="E900" t="str">
            <v/>
          </cell>
          <cell r="H900" t="str">
            <v/>
          </cell>
          <cell r="I900" t="str">
            <v/>
          </cell>
          <cell r="J900" t="str">
            <v/>
          </cell>
          <cell r="K900">
            <v>0</v>
          </cell>
          <cell r="L900" t="str">
            <v>ITA</v>
          </cell>
        </row>
        <row r="901">
          <cell r="A901">
            <v>899</v>
          </cell>
          <cell r="E901" t="str">
            <v/>
          </cell>
          <cell r="H901" t="str">
            <v/>
          </cell>
          <cell r="I901" t="str">
            <v/>
          </cell>
          <cell r="J901" t="str">
            <v/>
          </cell>
          <cell r="K901">
            <v>0</v>
          </cell>
          <cell r="L901" t="str">
            <v>ITA</v>
          </cell>
        </row>
        <row r="902">
          <cell r="A902">
            <v>900</v>
          </cell>
          <cell r="E902" t="str">
            <v/>
          </cell>
          <cell r="H902" t="str">
            <v/>
          </cell>
          <cell r="I902" t="str">
            <v/>
          </cell>
          <cell r="J902" t="str">
            <v/>
          </cell>
          <cell r="K902">
            <v>0</v>
          </cell>
          <cell r="L902" t="str">
            <v>ITA</v>
          </cell>
        </row>
        <row r="903">
          <cell r="A903">
            <v>901</v>
          </cell>
          <cell r="E903" t="str">
            <v/>
          </cell>
          <cell r="H903" t="str">
            <v/>
          </cell>
          <cell r="I903" t="str">
            <v/>
          </cell>
          <cell r="J903" t="str">
            <v/>
          </cell>
          <cell r="K903">
            <v>0</v>
          </cell>
          <cell r="L903" t="str">
            <v>ITA</v>
          </cell>
        </row>
        <row r="904">
          <cell r="A904">
            <v>902</v>
          </cell>
          <cell r="E904" t="str">
            <v/>
          </cell>
          <cell r="H904" t="str">
            <v/>
          </cell>
          <cell r="I904" t="str">
            <v/>
          </cell>
          <cell r="J904" t="str">
            <v/>
          </cell>
          <cell r="K904">
            <v>0</v>
          </cell>
          <cell r="L904" t="str">
            <v>ITA</v>
          </cell>
        </row>
        <row r="905">
          <cell r="A905">
            <v>903</v>
          </cell>
          <cell r="E905" t="str">
            <v/>
          </cell>
          <cell r="H905" t="str">
            <v/>
          </cell>
          <cell r="I905" t="str">
            <v/>
          </cell>
          <cell r="J905" t="str">
            <v/>
          </cell>
          <cell r="K905">
            <v>0</v>
          </cell>
          <cell r="L905" t="str">
            <v>ITA</v>
          </cell>
        </row>
        <row r="906">
          <cell r="A906">
            <v>904</v>
          </cell>
          <cell r="E906" t="str">
            <v/>
          </cell>
          <cell r="H906" t="str">
            <v/>
          </cell>
          <cell r="I906" t="str">
            <v/>
          </cell>
          <cell r="J906" t="str">
            <v/>
          </cell>
          <cell r="K906">
            <v>0</v>
          </cell>
          <cell r="L906" t="str">
            <v>ITA</v>
          </cell>
        </row>
        <row r="907">
          <cell r="A907">
            <v>905</v>
          </cell>
          <cell r="E907" t="str">
            <v/>
          </cell>
          <cell r="H907" t="str">
            <v/>
          </cell>
          <cell r="I907" t="str">
            <v/>
          </cell>
          <cell r="J907" t="str">
            <v/>
          </cell>
          <cell r="K907">
            <v>0</v>
          </cell>
          <cell r="L907" t="str">
            <v>ITA</v>
          </cell>
        </row>
        <row r="908">
          <cell r="A908">
            <v>906</v>
          </cell>
          <cell r="E908" t="str">
            <v/>
          </cell>
          <cell r="H908" t="str">
            <v/>
          </cell>
          <cell r="I908" t="str">
            <v/>
          </cell>
          <cell r="J908" t="str">
            <v/>
          </cell>
          <cell r="K908">
            <v>0</v>
          </cell>
          <cell r="L908" t="str">
            <v>ITA</v>
          </cell>
        </row>
        <row r="909">
          <cell r="A909">
            <v>907</v>
          </cell>
          <cell r="E909" t="str">
            <v/>
          </cell>
          <cell r="H909" t="str">
            <v/>
          </cell>
          <cell r="I909" t="str">
            <v/>
          </cell>
          <cell r="J909" t="str">
            <v/>
          </cell>
          <cell r="K909">
            <v>0</v>
          </cell>
          <cell r="L909" t="str">
            <v>ITA</v>
          </cell>
        </row>
        <row r="910">
          <cell r="A910">
            <v>908</v>
          </cell>
          <cell r="E910" t="str">
            <v/>
          </cell>
          <cell r="H910" t="str">
            <v/>
          </cell>
          <cell r="I910" t="str">
            <v/>
          </cell>
          <cell r="J910" t="str">
            <v/>
          </cell>
          <cell r="K910">
            <v>0</v>
          </cell>
          <cell r="L910" t="str">
            <v>ITA</v>
          </cell>
        </row>
        <row r="911">
          <cell r="A911">
            <v>909</v>
          </cell>
          <cell r="E911" t="str">
            <v/>
          </cell>
          <cell r="H911" t="str">
            <v/>
          </cell>
          <cell r="I911" t="str">
            <v/>
          </cell>
          <cell r="J911" t="str">
            <v/>
          </cell>
          <cell r="K911">
            <v>0</v>
          </cell>
          <cell r="L911" t="str">
            <v>ITA</v>
          </cell>
        </row>
        <row r="912">
          <cell r="A912">
            <v>910</v>
          </cell>
          <cell r="E912" t="str">
            <v/>
          </cell>
          <cell r="H912" t="str">
            <v/>
          </cell>
          <cell r="I912" t="str">
            <v/>
          </cell>
          <cell r="J912" t="str">
            <v/>
          </cell>
          <cell r="K912">
            <v>0</v>
          </cell>
          <cell r="L912" t="str">
            <v>ITA</v>
          </cell>
        </row>
        <row r="913">
          <cell r="A913">
            <v>911</v>
          </cell>
          <cell r="E913" t="str">
            <v/>
          </cell>
          <cell r="H913" t="str">
            <v/>
          </cell>
          <cell r="I913" t="str">
            <v/>
          </cell>
          <cell r="J913" t="str">
            <v/>
          </cell>
          <cell r="K913">
            <v>0</v>
          </cell>
          <cell r="L913" t="str">
            <v>ITA</v>
          </cell>
        </row>
        <row r="914">
          <cell r="A914">
            <v>912</v>
          </cell>
          <cell r="E914" t="str">
            <v/>
          </cell>
          <cell r="H914" t="str">
            <v/>
          </cell>
          <cell r="I914" t="str">
            <v/>
          </cell>
          <cell r="J914" t="str">
            <v/>
          </cell>
          <cell r="K914">
            <v>0</v>
          </cell>
          <cell r="L914" t="str">
            <v>ITA</v>
          </cell>
        </row>
        <row r="915">
          <cell r="A915">
            <v>913</v>
          </cell>
          <cell r="E915" t="str">
            <v/>
          </cell>
          <cell r="H915" t="str">
            <v/>
          </cell>
          <cell r="I915" t="str">
            <v/>
          </cell>
          <cell r="J915" t="str">
            <v/>
          </cell>
          <cell r="K915">
            <v>0</v>
          </cell>
          <cell r="L915" t="str">
            <v>ITA</v>
          </cell>
        </row>
        <row r="916">
          <cell r="A916">
            <v>914</v>
          </cell>
          <cell r="E916" t="str">
            <v/>
          </cell>
          <cell r="H916" t="str">
            <v/>
          </cell>
          <cell r="I916" t="str">
            <v/>
          </cell>
          <cell r="J916" t="str">
            <v/>
          </cell>
          <cell r="K916">
            <v>0</v>
          </cell>
          <cell r="L916" t="str">
            <v>ITA</v>
          </cell>
        </row>
        <row r="917">
          <cell r="A917">
            <v>915</v>
          </cell>
          <cell r="E917" t="str">
            <v/>
          </cell>
          <cell r="H917" t="str">
            <v/>
          </cell>
          <cell r="I917" t="str">
            <v/>
          </cell>
          <cell r="J917" t="str">
            <v/>
          </cell>
          <cell r="K917">
            <v>0</v>
          </cell>
          <cell r="L917" t="str">
            <v>ITA</v>
          </cell>
        </row>
        <row r="918">
          <cell r="A918">
            <v>916</v>
          </cell>
          <cell r="E918" t="str">
            <v/>
          </cell>
          <cell r="H918" t="str">
            <v/>
          </cell>
          <cell r="I918" t="str">
            <v/>
          </cell>
          <cell r="J918" t="str">
            <v/>
          </cell>
          <cell r="K918">
            <v>0</v>
          </cell>
          <cell r="L918" t="str">
            <v>ITA</v>
          </cell>
        </row>
        <row r="919">
          <cell r="A919">
            <v>917</v>
          </cell>
          <cell r="E919" t="str">
            <v/>
          </cell>
          <cell r="H919" t="str">
            <v/>
          </cell>
          <cell r="I919" t="str">
            <v/>
          </cell>
          <cell r="J919" t="str">
            <v/>
          </cell>
          <cell r="K919">
            <v>0</v>
          </cell>
          <cell r="L919" t="str">
            <v>ITA</v>
          </cell>
        </row>
        <row r="920">
          <cell r="A920">
            <v>918</v>
          </cell>
          <cell r="E920" t="str">
            <v/>
          </cell>
          <cell r="H920" t="str">
            <v/>
          </cell>
          <cell r="I920" t="str">
            <v/>
          </cell>
          <cell r="J920" t="str">
            <v/>
          </cell>
          <cell r="K920">
            <v>0</v>
          </cell>
          <cell r="L920" t="str">
            <v>ITA</v>
          </cell>
        </row>
        <row r="921">
          <cell r="A921">
            <v>919</v>
          </cell>
          <cell r="E921" t="str">
            <v/>
          </cell>
          <cell r="H921" t="str">
            <v/>
          </cell>
          <cell r="I921" t="str">
            <v/>
          </cell>
          <cell r="J921" t="str">
            <v/>
          </cell>
          <cell r="K921">
            <v>0</v>
          </cell>
          <cell r="L921" t="str">
            <v>ITA</v>
          </cell>
        </row>
        <row r="922">
          <cell r="A922">
            <v>920</v>
          </cell>
          <cell r="E922" t="str">
            <v/>
          </cell>
          <cell r="H922" t="str">
            <v/>
          </cell>
          <cell r="I922" t="str">
            <v/>
          </cell>
          <cell r="J922" t="str">
            <v/>
          </cell>
          <cell r="K922">
            <v>0</v>
          </cell>
          <cell r="L922" t="str">
            <v>ITA</v>
          </cell>
        </row>
        <row r="923">
          <cell r="A923">
            <v>921</v>
          </cell>
          <cell r="E923" t="str">
            <v/>
          </cell>
          <cell r="H923" t="str">
            <v/>
          </cell>
          <cell r="I923" t="str">
            <v/>
          </cell>
          <cell r="J923" t="str">
            <v/>
          </cell>
          <cell r="K923">
            <v>0</v>
          </cell>
          <cell r="L923" t="str">
            <v>ITA</v>
          </cell>
        </row>
        <row r="924">
          <cell r="A924">
            <v>922</v>
          </cell>
          <cell r="E924" t="str">
            <v/>
          </cell>
          <cell r="H924" t="str">
            <v/>
          </cell>
          <cell r="I924" t="str">
            <v/>
          </cell>
          <cell r="J924" t="str">
            <v/>
          </cell>
          <cell r="K924">
            <v>0</v>
          </cell>
          <cell r="L924" t="str">
            <v>ITA</v>
          </cell>
        </row>
        <row r="925">
          <cell r="A925">
            <v>923</v>
          </cell>
          <cell r="E925" t="str">
            <v/>
          </cell>
          <cell r="H925" t="str">
            <v/>
          </cell>
          <cell r="I925" t="str">
            <v/>
          </cell>
          <cell r="J925" t="str">
            <v/>
          </cell>
          <cell r="K925">
            <v>0</v>
          </cell>
          <cell r="L925" t="str">
            <v>ITA</v>
          </cell>
        </row>
        <row r="926">
          <cell r="A926">
            <v>924</v>
          </cell>
          <cell r="E926" t="str">
            <v/>
          </cell>
          <cell r="H926" t="str">
            <v/>
          </cell>
          <cell r="I926" t="str">
            <v/>
          </cell>
          <cell r="J926" t="str">
            <v/>
          </cell>
          <cell r="K926">
            <v>0</v>
          </cell>
          <cell r="L926" t="str">
            <v>ITA</v>
          </cell>
        </row>
        <row r="927">
          <cell r="A927">
            <v>925</v>
          </cell>
          <cell r="E927" t="str">
            <v/>
          </cell>
          <cell r="H927" t="str">
            <v/>
          </cell>
          <cell r="I927" t="str">
            <v/>
          </cell>
          <cell r="J927" t="str">
            <v/>
          </cell>
          <cell r="K927">
            <v>0</v>
          </cell>
          <cell r="L927" t="str">
            <v>ITA</v>
          </cell>
        </row>
        <row r="928">
          <cell r="A928">
            <v>926</v>
          </cell>
          <cell r="E928" t="str">
            <v/>
          </cell>
          <cell r="H928" t="str">
            <v/>
          </cell>
          <cell r="I928" t="str">
            <v/>
          </cell>
          <cell r="J928" t="str">
            <v/>
          </cell>
          <cell r="K928">
            <v>0</v>
          </cell>
          <cell r="L928" t="str">
            <v>ITA</v>
          </cell>
        </row>
        <row r="929">
          <cell r="A929">
            <v>927</v>
          </cell>
          <cell r="E929" t="str">
            <v/>
          </cell>
          <cell r="H929" t="str">
            <v/>
          </cell>
          <cell r="I929" t="str">
            <v/>
          </cell>
          <cell r="J929" t="str">
            <v/>
          </cell>
          <cell r="K929">
            <v>0</v>
          </cell>
          <cell r="L929" t="str">
            <v>ITA</v>
          </cell>
        </row>
        <row r="930">
          <cell r="A930">
            <v>928</v>
          </cell>
          <cell r="E930" t="str">
            <v/>
          </cell>
          <cell r="H930" t="str">
            <v/>
          </cell>
          <cell r="I930" t="str">
            <v/>
          </cell>
          <cell r="J930" t="str">
            <v/>
          </cell>
          <cell r="K930">
            <v>0</v>
          </cell>
          <cell r="L930" t="str">
            <v>ITA</v>
          </cell>
        </row>
        <row r="931">
          <cell r="A931">
            <v>929</v>
          </cell>
          <cell r="E931" t="str">
            <v/>
          </cell>
          <cell r="H931" t="str">
            <v/>
          </cell>
          <cell r="I931" t="str">
            <v/>
          </cell>
          <cell r="J931" t="str">
            <v/>
          </cell>
          <cell r="K931">
            <v>0</v>
          </cell>
          <cell r="L931" t="str">
            <v>ITA</v>
          </cell>
        </row>
        <row r="932">
          <cell r="A932">
            <v>930</v>
          </cell>
          <cell r="E932" t="str">
            <v/>
          </cell>
          <cell r="H932" t="str">
            <v/>
          </cell>
          <cell r="I932" t="str">
            <v/>
          </cell>
          <cell r="J932" t="str">
            <v/>
          </cell>
          <cell r="K932">
            <v>0</v>
          </cell>
          <cell r="L932" t="str">
            <v>ITA</v>
          </cell>
        </row>
        <row r="933">
          <cell r="A933">
            <v>931</v>
          </cell>
          <cell r="E933" t="str">
            <v/>
          </cell>
          <cell r="H933" t="str">
            <v/>
          </cell>
          <cell r="I933" t="str">
            <v/>
          </cell>
          <cell r="J933" t="str">
            <v/>
          </cell>
          <cell r="K933">
            <v>0</v>
          </cell>
          <cell r="L933" t="str">
            <v>ITA</v>
          </cell>
        </row>
        <row r="934">
          <cell r="A934">
            <v>932</v>
          </cell>
          <cell r="E934" t="str">
            <v/>
          </cell>
          <cell r="H934" t="str">
            <v/>
          </cell>
          <cell r="I934" t="str">
            <v/>
          </cell>
          <cell r="J934" t="str">
            <v/>
          </cell>
          <cell r="K934">
            <v>0</v>
          </cell>
          <cell r="L934" t="str">
            <v>ITA</v>
          </cell>
        </row>
        <row r="935">
          <cell r="A935">
            <v>933</v>
          </cell>
          <cell r="E935" t="str">
            <v/>
          </cell>
          <cell r="H935" t="str">
            <v/>
          </cell>
          <cell r="I935" t="str">
            <v/>
          </cell>
          <cell r="J935" t="str">
            <v/>
          </cell>
          <cell r="K935">
            <v>0</v>
          </cell>
          <cell r="L935" t="str">
            <v>ITA</v>
          </cell>
        </row>
        <row r="936">
          <cell r="A936">
            <v>934</v>
          </cell>
          <cell r="E936" t="str">
            <v/>
          </cell>
          <cell r="H936" t="str">
            <v/>
          </cell>
          <cell r="I936" t="str">
            <v/>
          </cell>
          <cell r="J936" t="str">
            <v/>
          </cell>
          <cell r="K936">
            <v>0</v>
          </cell>
          <cell r="L936" t="str">
            <v>ITA</v>
          </cell>
        </row>
        <row r="937">
          <cell r="A937">
            <v>935</v>
          </cell>
          <cell r="E937" t="str">
            <v/>
          </cell>
          <cell r="H937" t="str">
            <v/>
          </cell>
          <cell r="I937" t="str">
            <v/>
          </cell>
          <cell r="J937" t="str">
            <v/>
          </cell>
          <cell r="K937">
            <v>0</v>
          </cell>
          <cell r="L937" t="str">
            <v>ITA</v>
          </cell>
        </row>
        <row r="938">
          <cell r="A938">
            <v>936</v>
          </cell>
          <cell r="E938" t="str">
            <v/>
          </cell>
          <cell r="H938" t="str">
            <v/>
          </cell>
          <cell r="I938" t="str">
            <v/>
          </cell>
          <cell r="J938" t="str">
            <v/>
          </cell>
          <cell r="K938">
            <v>0</v>
          </cell>
          <cell r="L938" t="str">
            <v>ITA</v>
          </cell>
        </row>
        <row r="939">
          <cell r="A939">
            <v>937</v>
          </cell>
          <cell r="E939" t="str">
            <v/>
          </cell>
          <cell r="H939" t="str">
            <v/>
          </cell>
          <cell r="I939" t="str">
            <v/>
          </cell>
          <cell r="J939" t="str">
            <v/>
          </cell>
          <cell r="K939">
            <v>0</v>
          </cell>
          <cell r="L939" t="str">
            <v>ITA</v>
          </cell>
        </row>
        <row r="940">
          <cell r="A940">
            <v>938</v>
          </cell>
          <cell r="E940" t="str">
            <v/>
          </cell>
          <cell r="H940" t="str">
            <v/>
          </cell>
          <cell r="I940" t="str">
            <v/>
          </cell>
          <cell r="J940" t="str">
            <v/>
          </cell>
          <cell r="K940">
            <v>0</v>
          </cell>
          <cell r="L940" t="str">
            <v>ITA</v>
          </cell>
        </row>
        <row r="941">
          <cell r="A941">
            <v>939</v>
          </cell>
          <cell r="E941" t="str">
            <v/>
          </cell>
          <cell r="H941" t="str">
            <v/>
          </cell>
          <cell r="I941" t="str">
            <v/>
          </cell>
          <cell r="J941" t="str">
            <v/>
          </cell>
          <cell r="K941">
            <v>0</v>
          </cell>
          <cell r="L941" t="str">
            <v>ITA</v>
          </cell>
        </row>
        <row r="942">
          <cell r="A942">
            <v>940</v>
          </cell>
          <cell r="E942" t="str">
            <v/>
          </cell>
          <cell r="H942" t="str">
            <v/>
          </cell>
          <cell r="I942" t="str">
            <v/>
          </cell>
          <cell r="J942" t="str">
            <v/>
          </cell>
          <cell r="K942">
            <v>0</v>
          </cell>
          <cell r="L942" t="str">
            <v>ITA</v>
          </cell>
        </row>
        <row r="943">
          <cell r="A943">
            <v>941</v>
          </cell>
          <cell r="E943" t="str">
            <v/>
          </cell>
          <cell r="H943" t="str">
            <v/>
          </cell>
          <cell r="I943" t="str">
            <v/>
          </cell>
          <cell r="J943" t="str">
            <v/>
          </cell>
          <cell r="K943">
            <v>0</v>
          </cell>
          <cell r="L943" t="str">
            <v>ITA</v>
          </cell>
        </row>
        <row r="944">
          <cell r="A944">
            <v>942</v>
          </cell>
          <cell r="E944" t="str">
            <v/>
          </cell>
          <cell r="H944" t="str">
            <v/>
          </cell>
          <cell r="I944" t="str">
            <v/>
          </cell>
          <cell r="J944" t="str">
            <v/>
          </cell>
          <cell r="K944">
            <v>0</v>
          </cell>
          <cell r="L944" t="str">
            <v>ITA</v>
          </cell>
        </row>
        <row r="945">
          <cell r="A945">
            <v>943</v>
          </cell>
          <cell r="E945" t="str">
            <v/>
          </cell>
          <cell r="H945" t="str">
            <v/>
          </cell>
          <cell r="I945" t="str">
            <v/>
          </cell>
          <cell r="J945" t="str">
            <v/>
          </cell>
          <cell r="K945">
            <v>0</v>
          </cell>
          <cell r="L945" t="str">
            <v>ITA</v>
          </cell>
        </row>
        <row r="946">
          <cell r="A946">
            <v>944</v>
          </cell>
          <cell r="E946" t="str">
            <v/>
          </cell>
          <cell r="H946" t="str">
            <v/>
          </cell>
          <cell r="I946" t="str">
            <v/>
          </cell>
          <cell r="J946" t="str">
            <v/>
          </cell>
          <cell r="K946">
            <v>0</v>
          </cell>
          <cell r="L946" t="str">
            <v>ITA</v>
          </cell>
        </row>
        <row r="947">
          <cell r="A947">
            <v>945</v>
          </cell>
          <cell r="E947" t="str">
            <v/>
          </cell>
          <cell r="H947" t="str">
            <v/>
          </cell>
          <cell r="I947" t="str">
            <v/>
          </cell>
          <cell r="J947" t="str">
            <v/>
          </cell>
          <cell r="K947">
            <v>0</v>
          </cell>
          <cell r="L947" t="str">
            <v>ITA</v>
          </cell>
        </row>
        <row r="948">
          <cell r="A948">
            <v>946</v>
          </cell>
          <cell r="E948" t="str">
            <v/>
          </cell>
          <cell r="H948" t="str">
            <v/>
          </cell>
          <cell r="I948" t="str">
            <v/>
          </cell>
          <cell r="J948" t="str">
            <v/>
          </cell>
          <cell r="K948">
            <v>0</v>
          </cell>
          <cell r="L948" t="str">
            <v>ITA</v>
          </cell>
        </row>
        <row r="949">
          <cell r="A949">
            <v>947</v>
          </cell>
          <cell r="E949" t="str">
            <v/>
          </cell>
          <cell r="H949" t="str">
            <v/>
          </cell>
          <cell r="I949" t="str">
            <v/>
          </cell>
          <cell r="J949" t="str">
            <v/>
          </cell>
          <cell r="K949">
            <v>0</v>
          </cell>
          <cell r="L949" t="str">
            <v>ITA</v>
          </cell>
        </row>
        <row r="950">
          <cell r="A950">
            <v>948</v>
          </cell>
          <cell r="E950" t="str">
            <v/>
          </cell>
          <cell r="H950" t="str">
            <v/>
          </cell>
          <cell r="I950" t="str">
            <v/>
          </cell>
          <cell r="J950" t="str">
            <v/>
          </cell>
          <cell r="K950">
            <v>0</v>
          </cell>
          <cell r="L950" t="str">
            <v>ITA</v>
          </cell>
        </row>
        <row r="951">
          <cell r="A951">
            <v>949</v>
          </cell>
          <cell r="E951" t="str">
            <v/>
          </cell>
          <cell r="H951" t="str">
            <v/>
          </cell>
          <cell r="I951" t="str">
            <v/>
          </cell>
          <cell r="J951" t="str">
            <v/>
          </cell>
          <cell r="K951">
            <v>0</v>
          </cell>
          <cell r="L951" t="str">
            <v>ITA</v>
          </cell>
        </row>
        <row r="952">
          <cell r="A952">
            <v>950</v>
          </cell>
          <cell r="E952" t="str">
            <v/>
          </cell>
          <cell r="H952" t="str">
            <v/>
          </cell>
          <cell r="I952" t="str">
            <v/>
          </cell>
          <cell r="J952" t="str">
            <v/>
          </cell>
          <cell r="K952">
            <v>0</v>
          </cell>
          <cell r="L952" t="str">
            <v>ITA</v>
          </cell>
        </row>
        <row r="953">
          <cell r="A953">
            <v>951</v>
          </cell>
          <cell r="E953" t="str">
            <v/>
          </cell>
          <cell r="H953" t="str">
            <v/>
          </cell>
          <cell r="I953" t="str">
            <v/>
          </cell>
          <cell r="J953" t="str">
            <v/>
          </cell>
          <cell r="K953">
            <v>0</v>
          </cell>
          <cell r="L953" t="str">
            <v>ITA</v>
          </cell>
        </row>
        <row r="954">
          <cell r="A954">
            <v>952</v>
          </cell>
          <cell r="E954" t="str">
            <v/>
          </cell>
          <cell r="H954" t="str">
            <v/>
          </cell>
          <cell r="I954" t="str">
            <v/>
          </cell>
          <cell r="J954" t="str">
            <v/>
          </cell>
          <cell r="K954">
            <v>0</v>
          </cell>
          <cell r="L954" t="str">
            <v>ITA</v>
          </cell>
        </row>
        <row r="955">
          <cell r="A955">
            <v>953</v>
          </cell>
          <cell r="E955" t="str">
            <v/>
          </cell>
          <cell r="H955" t="str">
            <v/>
          </cell>
          <cell r="I955" t="str">
            <v/>
          </cell>
          <cell r="J955" t="str">
            <v/>
          </cell>
          <cell r="K955">
            <v>0</v>
          </cell>
          <cell r="L955" t="str">
            <v>ITA</v>
          </cell>
        </row>
        <row r="956">
          <cell r="A956">
            <v>954</v>
          </cell>
          <cell r="E956" t="str">
            <v/>
          </cell>
          <cell r="H956" t="str">
            <v/>
          </cell>
          <cell r="I956" t="str">
            <v/>
          </cell>
          <cell r="J956" t="str">
            <v/>
          </cell>
          <cell r="K956">
            <v>0</v>
          </cell>
          <cell r="L956" t="str">
            <v>ITA</v>
          </cell>
        </row>
        <row r="957">
          <cell r="A957">
            <v>955</v>
          </cell>
          <cell r="E957" t="str">
            <v/>
          </cell>
          <cell r="H957" t="str">
            <v/>
          </cell>
          <cell r="I957" t="str">
            <v/>
          </cell>
          <cell r="J957" t="str">
            <v/>
          </cell>
          <cell r="K957">
            <v>0</v>
          </cell>
          <cell r="L957" t="str">
            <v>ITA</v>
          </cell>
        </row>
        <row r="958">
          <cell r="A958">
            <v>956</v>
          </cell>
          <cell r="E958" t="str">
            <v/>
          </cell>
          <cell r="H958" t="str">
            <v/>
          </cell>
          <cell r="I958" t="str">
            <v/>
          </cell>
          <cell r="J958" t="str">
            <v/>
          </cell>
          <cell r="K958">
            <v>0</v>
          </cell>
          <cell r="L958" t="str">
            <v>ITA</v>
          </cell>
        </row>
        <row r="959">
          <cell r="A959">
            <v>957</v>
          </cell>
          <cell r="E959" t="str">
            <v/>
          </cell>
          <cell r="H959" t="str">
            <v/>
          </cell>
          <cell r="I959" t="str">
            <v/>
          </cell>
          <cell r="J959" t="str">
            <v/>
          </cell>
          <cell r="K959">
            <v>0</v>
          </cell>
          <cell r="L959" t="str">
            <v>ITA</v>
          </cell>
        </row>
        <row r="960">
          <cell r="A960">
            <v>958</v>
          </cell>
          <cell r="E960" t="str">
            <v/>
          </cell>
          <cell r="H960" t="str">
            <v/>
          </cell>
          <cell r="I960" t="str">
            <v/>
          </cell>
          <cell r="J960" t="str">
            <v/>
          </cell>
          <cell r="K960">
            <v>0</v>
          </cell>
          <cell r="L960" t="str">
            <v>ITA</v>
          </cell>
        </row>
        <row r="961">
          <cell r="A961">
            <v>959</v>
          </cell>
          <cell r="E961" t="str">
            <v/>
          </cell>
          <cell r="H961" t="str">
            <v/>
          </cell>
          <cell r="I961" t="str">
            <v/>
          </cell>
          <cell r="J961" t="str">
            <v/>
          </cell>
          <cell r="K961">
            <v>0</v>
          </cell>
          <cell r="L961" t="str">
            <v>ITA</v>
          </cell>
        </row>
        <row r="962">
          <cell r="A962">
            <v>960</v>
          </cell>
          <cell r="E962" t="str">
            <v/>
          </cell>
          <cell r="H962" t="str">
            <v/>
          </cell>
          <cell r="I962" t="str">
            <v/>
          </cell>
          <cell r="J962" t="str">
            <v/>
          </cell>
          <cell r="K962">
            <v>0</v>
          </cell>
          <cell r="L962" t="str">
            <v>ITA</v>
          </cell>
        </row>
        <row r="963">
          <cell r="A963">
            <v>961</v>
          </cell>
          <cell r="E963" t="str">
            <v/>
          </cell>
          <cell r="H963" t="str">
            <v/>
          </cell>
          <cell r="I963" t="str">
            <v/>
          </cell>
          <cell r="J963" t="str">
            <v/>
          </cell>
          <cell r="K963">
            <v>0</v>
          </cell>
          <cell r="L963" t="str">
            <v>ITA</v>
          </cell>
        </row>
        <row r="964">
          <cell r="A964">
            <v>962</v>
          </cell>
          <cell r="E964" t="str">
            <v/>
          </cell>
          <cell r="H964" t="str">
            <v/>
          </cell>
          <cell r="I964" t="str">
            <v/>
          </cell>
          <cell r="J964" t="str">
            <v/>
          </cell>
          <cell r="K964">
            <v>0</v>
          </cell>
          <cell r="L964" t="str">
            <v>ITA</v>
          </cell>
        </row>
        <row r="965">
          <cell r="A965">
            <v>963</v>
          </cell>
          <cell r="E965" t="str">
            <v/>
          </cell>
          <cell r="H965" t="str">
            <v/>
          </cell>
          <cell r="I965" t="str">
            <v/>
          </cell>
          <cell r="J965" t="str">
            <v/>
          </cell>
          <cell r="K965">
            <v>0</v>
          </cell>
          <cell r="L965" t="str">
            <v>ITA</v>
          </cell>
        </row>
        <row r="966">
          <cell r="A966">
            <v>964</v>
          </cell>
          <cell r="E966" t="str">
            <v/>
          </cell>
          <cell r="H966" t="str">
            <v/>
          </cell>
          <cell r="I966" t="str">
            <v/>
          </cell>
          <cell r="J966" t="str">
            <v/>
          </cell>
          <cell r="K966">
            <v>0</v>
          </cell>
          <cell r="L966" t="str">
            <v>ITA</v>
          </cell>
        </row>
        <row r="967">
          <cell r="A967">
            <v>965</v>
          </cell>
          <cell r="E967" t="str">
            <v/>
          </cell>
          <cell r="H967" t="str">
            <v/>
          </cell>
          <cell r="I967" t="str">
            <v/>
          </cell>
          <cell r="J967" t="str">
            <v/>
          </cell>
          <cell r="K967">
            <v>0</v>
          </cell>
          <cell r="L967" t="str">
            <v>ITA</v>
          </cell>
        </row>
        <row r="968">
          <cell r="A968">
            <v>966</v>
          </cell>
          <cell r="E968" t="str">
            <v/>
          </cell>
          <cell r="H968" t="str">
            <v/>
          </cell>
          <cell r="I968" t="str">
            <v/>
          </cell>
          <cell r="J968" t="str">
            <v/>
          </cell>
          <cell r="K968">
            <v>0</v>
          </cell>
          <cell r="L968" t="str">
            <v>ITA</v>
          </cell>
        </row>
        <row r="969">
          <cell r="A969">
            <v>967</v>
          </cell>
          <cell r="E969" t="str">
            <v/>
          </cell>
          <cell r="H969" t="str">
            <v/>
          </cell>
          <cell r="I969" t="str">
            <v/>
          </cell>
          <cell r="J969" t="str">
            <v/>
          </cell>
          <cell r="K969">
            <v>0</v>
          </cell>
          <cell r="L969" t="str">
            <v>ITA</v>
          </cell>
        </row>
        <row r="970">
          <cell r="A970">
            <v>968</v>
          </cell>
          <cell r="E970" t="str">
            <v/>
          </cell>
          <cell r="H970" t="str">
            <v/>
          </cell>
          <cell r="I970" t="str">
            <v/>
          </cell>
          <cell r="J970" t="str">
            <v/>
          </cell>
          <cell r="K970">
            <v>0</v>
          </cell>
          <cell r="L970" t="str">
            <v>ITA</v>
          </cell>
        </row>
        <row r="971">
          <cell r="A971">
            <v>969</v>
          </cell>
          <cell r="E971" t="str">
            <v/>
          </cell>
          <cell r="H971" t="str">
            <v/>
          </cell>
          <cell r="I971" t="str">
            <v/>
          </cell>
          <cell r="J971" t="str">
            <v/>
          </cell>
          <cell r="K971">
            <v>0</v>
          </cell>
          <cell r="L971" t="str">
            <v>ITA</v>
          </cell>
        </row>
        <row r="972">
          <cell r="A972">
            <v>970</v>
          </cell>
          <cell r="E972" t="str">
            <v/>
          </cell>
          <cell r="H972" t="str">
            <v/>
          </cell>
          <cell r="I972" t="str">
            <v/>
          </cell>
          <cell r="J972" t="str">
            <v/>
          </cell>
          <cell r="K972">
            <v>0</v>
          </cell>
          <cell r="L972" t="str">
            <v>ITA</v>
          </cell>
        </row>
        <row r="973">
          <cell r="A973">
            <v>971</v>
          </cell>
          <cell r="E973" t="str">
            <v/>
          </cell>
          <cell r="H973" t="str">
            <v/>
          </cell>
          <cell r="I973" t="str">
            <v/>
          </cell>
          <cell r="J973" t="str">
            <v/>
          </cell>
          <cell r="K973">
            <v>0</v>
          </cell>
          <cell r="L973" t="str">
            <v>ITA</v>
          </cell>
        </row>
        <row r="974">
          <cell r="A974">
            <v>972</v>
          </cell>
          <cell r="E974" t="str">
            <v/>
          </cell>
          <cell r="H974" t="str">
            <v/>
          </cell>
          <cell r="I974" t="str">
            <v/>
          </cell>
          <cell r="J974" t="str">
            <v/>
          </cell>
          <cell r="K974">
            <v>0</v>
          </cell>
          <cell r="L974" t="str">
            <v>ITA</v>
          </cell>
        </row>
        <row r="975">
          <cell r="A975">
            <v>973</v>
          </cell>
          <cell r="E975" t="str">
            <v/>
          </cell>
          <cell r="H975" t="str">
            <v/>
          </cell>
          <cell r="I975" t="str">
            <v/>
          </cell>
          <cell r="J975" t="str">
            <v/>
          </cell>
          <cell r="K975">
            <v>0</v>
          </cell>
          <cell r="L975" t="str">
            <v>ITA</v>
          </cell>
        </row>
        <row r="976">
          <cell r="A976">
            <v>974</v>
          </cell>
          <cell r="E976" t="str">
            <v/>
          </cell>
          <cell r="H976" t="str">
            <v/>
          </cell>
          <cell r="I976" t="str">
            <v/>
          </cell>
          <cell r="J976" t="str">
            <v/>
          </cell>
          <cell r="K976">
            <v>0</v>
          </cell>
          <cell r="L976" t="str">
            <v>ITA</v>
          </cell>
        </row>
        <row r="977">
          <cell r="A977">
            <v>975</v>
          </cell>
          <cell r="E977" t="str">
            <v/>
          </cell>
          <cell r="H977" t="str">
            <v/>
          </cell>
          <cell r="I977" t="str">
            <v/>
          </cell>
          <cell r="J977" t="str">
            <v/>
          </cell>
          <cell r="K977">
            <v>0</v>
          </cell>
          <cell r="L977" t="str">
            <v>ITA</v>
          </cell>
        </row>
        <row r="978">
          <cell r="A978">
            <v>976</v>
          </cell>
          <cell r="E978" t="str">
            <v/>
          </cell>
          <cell r="H978" t="str">
            <v/>
          </cell>
          <cell r="I978" t="str">
            <v/>
          </cell>
          <cell r="J978" t="str">
            <v/>
          </cell>
          <cell r="K978">
            <v>0</v>
          </cell>
          <cell r="L978" t="str">
            <v>ITA</v>
          </cell>
        </row>
        <row r="979">
          <cell r="A979">
            <v>977</v>
          </cell>
          <cell r="E979" t="str">
            <v/>
          </cell>
          <cell r="H979" t="str">
            <v/>
          </cell>
          <cell r="I979" t="str">
            <v/>
          </cell>
          <cell r="J979" t="str">
            <v/>
          </cell>
          <cell r="K979">
            <v>0</v>
          </cell>
          <cell r="L979" t="str">
            <v>ITA</v>
          </cell>
        </row>
        <row r="980">
          <cell r="A980">
            <v>978</v>
          </cell>
          <cell r="E980" t="str">
            <v/>
          </cell>
          <cell r="H980" t="str">
            <v/>
          </cell>
          <cell r="I980" t="str">
            <v/>
          </cell>
          <cell r="J980" t="str">
            <v/>
          </cell>
          <cell r="K980">
            <v>0</v>
          </cell>
          <cell r="L980" t="str">
            <v>ITA</v>
          </cell>
        </row>
        <row r="981">
          <cell r="A981">
            <v>979</v>
          </cell>
          <cell r="E981" t="str">
            <v/>
          </cell>
          <cell r="H981" t="str">
            <v/>
          </cell>
          <cell r="I981" t="str">
            <v/>
          </cell>
          <cell r="J981" t="str">
            <v/>
          </cell>
          <cell r="K981">
            <v>0</v>
          </cell>
          <cell r="L981" t="str">
            <v>ITA</v>
          </cell>
        </row>
        <row r="982">
          <cell r="A982">
            <v>980</v>
          </cell>
          <cell r="E982" t="str">
            <v/>
          </cell>
          <cell r="H982" t="str">
            <v/>
          </cell>
          <cell r="I982" t="str">
            <v/>
          </cell>
          <cell r="J982" t="str">
            <v/>
          </cell>
          <cell r="K982">
            <v>0</v>
          </cell>
          <cell r="L982" t="str">
            <v>ITA</v>
          </cell>
        </row>
        <row r="983">
          <cell r="A983">
            <v>981</v>
          </cell>
          <cell r="E983" t="str">
            <v/>
          </cell>
          <cell r="H983" t="str">
            <v/>
          </cell>
          <cell r="I983" t="str">
            <v/>
          </cell>
          <cell r="J983" t="str">
            <v/>
          </cell>
          <cell r="K983">
            <v>0</v>
          </cell>
          <cell r="L983" t="str">
            <v>ITA</v>
          </cell>
        </row>
        <row r="984">
          <cell r="A984">
            <v>982</v>
          </cell>
          <cell r="E984" t="str">
            <v/>
          </cell>
          <cell r="H984" t="str">
            <v/>
          </cell>
          <cell r="I984" t="str">
            <v/>
          </cell>
          <cell r="J984" t="str">
            <v/>
          </cell>
          <cell r="K984">
            <v>0</v>
          </cell>
          <cell r="L984" t="str">
            <v>ITA</v>
          </cell>
        </row>
        <row r="985">
          <cell r="A985">
            <v>983</v>
          </cell>
          <cell r="E985" t="str">
            <v/>
          </cell>
          <cell r="H985" t="str">
            <v/>
          </cell>
          <cell r="I985" t="str">
            <v/>
          </cell>
          <cell r="J985" t="str">
            <v/>
          </cell>
          <cell r="K985">
            <v>0</v>
          </cell>
          <cell r="L985" t="str">
            <v>ITA</v>
          </cell>
        </row>
        <row r="986">
          <cell r="A986">
            <v>984</v>
          </cell>
          <cell r="E986" t="str">
            <v/>
          </cell>
          <cell r="H986" t="str">
            <v/>
          </cell>
          <cell r="I986" t="str">
            <v/>
          </cell>
          <cell r="J986" t="str">
            <v/>
          </cell>
          <cell r="K986">
            <v>0</v>
          </cell>
          <cell r="L986" t="str">
            <v>ITA</v>
          </cell>
        </row>
        <row r="987">
          <cell r="A987">
            <v>985</v>
          </cell>
          <cell r="E987" t="str">
            <v/>
          </cell>
          <cell r="H987" t="str">
            <v/>
          </cell>
          <cell r="I987" t="str">
            <v/>
          </cell>
          <cell r="J987" t="str">
            <v/>
          </cell>
          <cell r="K987">
            <v>0</v>
          </cell>
          <cell r="L987" t="str">
            <v>ITA</v>
          </cell>
        </row>
        <row r="988">
          <cell r="A988">
            <v>986</v>
          </cell>
          <cell r="E988" t="str">
            <v/>
          </cell>
          <cell r="H988" t="str">
            <v/>
          </cell>
          <cell r="I988" t="str">
            <v/>
          </cell>
          <cell r="J988" t="str">
            <v/>
          </cell>
          <cell r="K988">
            <v>0</v>
          </cell>
          <cell r="L988" t="str">
            <v>ITA</v>
          </cell>
        </row>
        <row r="989">
          <cell r="A989">
            <v>987</v>
          </cell>
          <cell r="E989" t="str">
            <v/>
          </cell>
          <cell r="H989" t="str">
            <v/>
          </cell>
          <cell r="I989" t="str">
            <v/>
          </cell>
          <cell r="J989" t="str">
            <v/>
          </cell>
          <cell r="K989">
            <v>0</v>
          </cell>
          <cell r="L989" t="str">
            <v>ITA</v>
          </cell>
        </row>
        <row r="990">
          <cell r="A990">
            <v>988</v>
          </cell>
          <cell r="E990" t="str">
            <v/>
          </cell>
          <cell r="H990" t="str">
            <v/>
          </cell>
          <cell r="I990" t="str">
            <v/>
          </cell>
          <cell r="J990" t="str">
            <v/>
          </cell>
          <cell r="K990">
            <v>0</v>
          </cell>
          <cell r="L990" t="str">
            <v>ITA</v>
          </cell>
        </row>
        <row r="991">
          <cell r="A991">
            <v>989</v>
          </cell>
          <cell r="E991" t="str">
            <v/>
          </cell>
          <cell r="H991" t="str">
            <v/>
          </cell>
          <cell r="I991" t="str">
            <v/>
          </cell>
          <cell r="J991" t="str">
            <v/>
          </cell>
          <cell r="K991">
            <v>0</v>
          </cell>
          <cell r="L991" t="str">
            <v>ITA</v>
          </cell>
        </row>
        <row r="992">
          <cell r="A992">
            <v>990</v>
          </cell>
          <cell r="E992" t="str">
            <v/>
          </cell>
          <cell r="H992" t="str">
            <v/>
          </cell>
          <cell r="I992" t="str">
            <v/>
          </cell>
          <cell r="J992" t="str">
            <v/>
          </cell>
          <cell r="K992">
            <v>0</v>
          </cell>
          <cell r="L992" t="str">
            <v>ITA</v>
          </cell>
        </row>
        <row r="993">
          <cell r="A993">
            <v>991</v>
          </cell>
          <cell r="E993" t="str">
            <v/>
          </cell>
          <cell r="H993" t="str">
            <v/>
          </cell>
          <cell r="I993" t="str">
            <v/>
          </cell>
          <cell r="J993" t="str">
            <v/>
          </cell>
          <cell r="K993">
            <v>0</v>
          </cell>
          <cell r="L993" t="str">
            <v>ITA</v>
          </cell>
        </row>
        <row r="994">
          <cell r="A994">
            <v>992</v>
          </cell>
          <cell r="E994" t="str">
            <v/>
          </cell>
          <cell r="H994" t="str">
            <v/>
          </cell>
          <cell r="I994" t="str">
            <v/>
          </cell>
          <cell r="J994" t="str">
            <v/>
          </cell>
          <cell r="K994">
            <v>0</v>
          </cell>
          <cell r="L994" t="str">
            <v>ITA</v>
          </cell>
        </row>
        <row r="995">
          <cell r="A995">
            <v>993</v>
          </cell>
          <cell r="E995" t="str">
            <v/>
          </cell>
          <cell r="H995" t="str">
            <v/>
          </cell>
          <cell r="I995" t="str">
            <v/>
          </cell>
          <cell r="J995" t="str">
            <v/>
          </cell>
          <cell r="K995">
            <v>0</v>
          </cell>
          <cell r="L995" t="str">
            <v>ITA</v>
          </cell>
        </row>
        <row r="996">
          <cell r="A996">
            <v>994</v>
          </cell>
          <cell r="E996" t="str">
            <v/>
          </cell>
          <cell r="H996" t="str">
            <v/>
          </cell>
          <cell r="I996" t="str">
            <v/>
          </cell>
          <cell r="J996" t="str">
            <v/>
          </cell>
          <cell r="K996">
            <v>0</v>
          </cell>
          <cell r="L996" t="str">
            <v>ITA</v>
          </cell>
        </row>
        <row r="997">
          <cell r="A997">
            <v>995</v>
          </cell>
          <cell r="E997" t="str">
            <v/>
          </cell>
          <cell r="H997" t="str">
            <v/>
          </cell>
          <cell r="I997" t="str">
            <v/>
          </cell>
          <cell r="J997" t="str">
            <v/>
          </cell>
          <cell r="K997">
            <v>0</v>
          </cell>
          <cell r="L997" t="str">
            <v>ITA</v>
          </cell>
        </row>
        <row r="998">
          <cell r="A998">
            <v>996</v>
          </cell>
          <cell r="E998" t="str">
            <v/>
          </cell>
          <cell r="H998" t="str">
            <v/>
          </cell>
          <cell r="I998" t="str">
            <v/>
          </cell>
          <cell r="J998" t="str">
            <v/>
          </cell>
          <cell r="K998">
            <v>0</v>
          </cell>
          <cell r="L998" t="str">
            <v>ITA</v>
          </cell>
        </row>
        <row r="999">
          <cell r="A999">
            <v>997</v>
          </cell>
          <cell r="E999" t="str">
            <v/>
          </cell>
          <cell r="H999" t="str">
            <v/>
          </cell>
          <cell r="I999" t="str">
            <v/>
          </cell>
          <cell r="J999" t="str">
            <v/>
          </cell>
          <cell r="K999">
            <v>0</v>
          </cell>
          <cell r="L999" t="str">
            <v>ITA</v>
          </cell>
        </row>
        <row r="1000">
          <cell r="A1000">
            <v>998</v>
          </cell>
          <cell r="E1000" t="str">
            <v/>
          </cell>
          <cell r="H1000" t="str">
            <v/>
          </cell>
          <cell r="I1000" t="str">
            <v/>
          </cell>
          <cell r="J1000" t="str">
            <v/>
          </cell>
          <cell r="K1000">
            <v>0</v>
          </cell>
          <cell r="L1000" t="str">
            <v>ITA</v>
          </cell>
        </row>
        <row r="1001">
          <cell r="A1001">
            <v>999</v>
          </cell>
          <cell r="E1001" t="str">
            <v/>
          </cell>
          <cell r="H1001" t="str">
            <v/>
          </cell>
          <cell r="I1001" t="str">
            <v/>
          </cell>
          <cell r="J1001" t="str">
            <v/>
          </cell>
          <cell r="K1001">
            <v>0</v>
          </cell>
          <cell r="L1001" t="str">
            <v>ITA</v>
          </cell>
        </row>
        <row r="1002">
          <cell r="A1002">
            <v>1000</v>
          </cell>
          <cell r="E1002" t="str">
            <v/>
          </cell>
          <cell r="H1002" t="str">
            <v/>
          </cell>
          <cell r="I1002" t="str">
            <v/>
          </cell>
          <cell r="J1002" t="str">
            <v/>
          </cell>
          <cell r="K1002">
            <v>0</v>
          </cell>
          <cell r="L1002" t="str">
            <v>ITA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90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4.2812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2" customWidth="1"/>
    <col min="7" max="7" width="10.140625" style="1" customWidth="1"/>
    <col min="8" max="8" width="9.28125" style="0" customWidth="1"/>
    <col min="9" max="9" width="9.7109375" style="0" customWidth="1"/>
    <col min="10" max="10" width="25.140625" style="0" customWidth="1"/>
    <col min="11" max="11" width="5.140625" style="0" customWidth="1"/>
    <col min="12" max="13" width="9.140625" style="2" hidden="1" customWidth="1"/>
  </cols>
  <sheetData>
    <row r="1" spans="1:10" ht="18.75">
      <c r="A1" s="74" t="s">
        <v>21</v>
      </c>
      <c r="B1" s="74"/>
      <c r="C1" s="74"/>
      <c r="D1" s="74"/>
      <c r="E1" s="5" t="s">
        <v>22</v>
      </c>
      <c r="F1" s="5" t="s">
        <v>15</v>
      </c>
      <c r="G1" s="25">
        <v>12</v>
      </c>
      <c r="H1" s="5"/>
      <c r="I1" s="5"/>
      <c r="J1" s="4">
        <v>42463</v>
      </c>
    </row>
    <row r="2" spans="1:13" ht="30" customHeight="1">
      <c r="A2" s="3" t="s">
        <v>0</v>
      </c>
      <c r="B2" s="3" t="s">
        <v>7</v>
      </c>
      <c r="C2" s="3" t="s">
        <v>6</v>
      </c>
      <c r="D2" s="3" t="s">
        <v>1</v>
      </c>
      <c r="E2" s="3" t="s">
        <v>2</v>
      </c>
      <c r="F2" s="3" t="s">
        <v>3</v>
      </c>
      <c r="G2" s="26" t="s">
        <v>4</v>
      </c>
      <c r="H2" s="3" t="s">
        <v>13</v>
      </c>
      <c r="I2" s="3" t="s">
        <v>14</v>
      </c>
      <c r="J2" s="3" t="s">
        <v>5</v>
      </c>
      <c r="K2" s="3" t="s">
        <v>20</v>
      </c>
      <c r="L2" s="17" t="s">
        <v>11</v>
      </c>
      <c r="M2" s="15" t="s">
        <v>12</v>
      </c>
    </row>
    <row r="3" spans="1:13" ht="15">
      <c r="A3" s="34">
        <v>1</v>
      </c>
      <c r="B3" s="20">
        <v>359</v>
      </c>
      <c r="C3" s="21" t="s">
        <v>23</v>
      </c>
      <c r="D3" s="22" t="s">
        <v>24</v>
      </c>
      <c r="E3" s="23" t="s">
        <v>25</v>
      </c>
      <c r="F3" s="22">
        <v>1980</v>
      </c>
      <c r="G3" s="35">
        <v>0.027560416667256504</v>
      </c>
      <c r="H3" s="36">
        <v>18.14196084321291</v>
      </c>
      <c r="I3" s="30">
        <v>0.002296701388938042</v>
      </c>
      <c r="J3" s="24" t="s">
        <v>452</v>
      </c>
      <c r="K3" s="22">
        <v>1</v>
      </c>
      <c r="L3" s="18">
        <f>IF(B3="","",COUNTIF($D$3:D3,D3)-IF(D3="M",COUNTIF($P$3:P3,"M"))-IF(D3="F",COUNTIF($P$3:P3,"F")))</f>
        <v>1</v>
      </c>
      <c r="M3" s="2">
        <f>A3</f>
        <v>1</v>
      </c>
    </row>
    <row r="4" spans="1:13" ht="15">
      <c r="A4" s="34">
        <v>2</v>
      </c>
      <c r="B4" s="20">
        <v>406</v>
      </c>
      <c r="C4" s="21" t="s">
        <v>26</v>
      </c>
      <c r="D4" s="22" t="s">
        <v>24</v>
      </c>
      <c r="E4" s="23" t="s">
        <v>27</v>
      </c>
      <c r="F4" s="22">
        <v>1983</v>
      </c>
      <c r="G4" s="35">
        <v>0.027629861113382503</v>
      </c>
      <c r="H4" s="36">
        <v>18.09636313219922</v>
      </c>
      <c r="I4" s="30">
        <v>0.0023024884261152088</v>
      </c>
      <c r="J4" s="24" t="s">
        <v>452</v>
      </c>
      <c r="K4" s="22">
        <v>2</v>
      </c>
      <c r="L4" s="18">
        <f>IF(B4="","",COUNTIF($D$3:D4,D4)-IF(D4="M",COUNTIF($P$3:P4,"M"))-IF(D4="F",COUNTIF($P$3:P4,"F")))</f>
        <v>2</v>
      </c>
      <c r="M4" s="2">
        <f aca="true" t="shared" si="0" ref="M4:M67">A4</f>
        <v>2</v>
      </c>
    </row>
    <row r="5" spans="1:13" ht="15">
      <c r="A5" s="34">
        <v>3</v>
      </c>
      <c r="B5" s="20">
        <v>411</v>
      </c>
      <c r="C5" s="21" t="s">
        <v>28</v>
      </c>
      <c r="D5" s="22" t="s">
        <v>24</v>
      </c>
      <c r="E5" s="23" t="s">
        <v>27</v>
      </c>
      <c r="F5" s="22">
        <v>1986</v>
      </c>
      <c r="G5" s="35">
        <v>0.02938912037643604</v>
      </c>
      <c r="H5" s="36">
        <v>17.013098507054874</v>
      </c>
      <c r="I5" s="30">
        <v>0.0024490933647030033</v>
      </c>
      <c r="J5" s="24" t="s">
        <v>452</v>
      </c>
      <c r="K5" s="22">
        <v>3</v>
      </c>
      <c r="L5" s="18">
        <f>IF(B5="","",COUNTIF($D$3:D5,D5)-IF(D5="M",COUNTIF($P$3:P5,"M"))-IF(D5="F",COUNTIF($P$3:P5,"F")))</f>
        <v>3</v>
      </c>
      <c r="M5" s="2">
        <f t="shared" si="0"/>
        <v>3</v>
      </c>
    </row>
    <row r="6" spans="1:13" ht="15">
      <c r="A6" s="34">
        <v>4</v>
      </c>
      <c r="B6" s="20">
        <v>84</v>
      </c>
      <c r="C6" s="21" t="s">
        <v>29</v>
      </c>
      <c r="D6" s="22" t="s">
        <v>24</v>
      </c>
      <c r="E6" s="23" t="s">
        <v>30</v>
      </c>
      <c r="F6" s="22">
        <v>1967</v>
      </c>
      <c r="G6" s="35">
        <v>0.02949328703834908</v>
      </c>
      <c r="H6" s="36">
        <v>16.95301033587296</v>
      </c>
      <c r="I6" s="30">
        <v>0.0024577739198624235</v>
      </c>
      <c r="J6" s="24" t="s">
        <v>452</v>
      </c>
      <c r="K6" s="22">
        <v>4</v>
      </c>
      <c r="L6" s="18">
        <f>IF(B6="","",COUNTIF($D$3:D6,D6)-IF(D6="M",COUNTIF($P$3:P6,"M"))-IF(D6="F",COUNTIF($P$3:P6,"F")))</f>
        <v>4</v>
      </c>
      <c r="M6" s="2">
        <f t="shared" si="0"/>
        <v>4</v>
      </c>
    </row>
    <row r="7" spans="1:13" ht="15">
      <c r="A7" s="34">
        <v>5</v>
      </c>
      <c r="B7" s="20">
        <v>127</v>
      </c>
      <c r="C7" s="21" t="s">
        <v>31</v>
      </c>
      <c r="D7" s="22" t="s">
        <v>24</v>
      </c>
      <c r="E7" s="23" t="s">
        <v>32</v>
      </c>
      <c r="F7" s="22">
        <v>1979</v>
      </c>
      <c r="G7" s="35">
        <v>0.03001412036974216</v>
      </c>
      <c r="H7" s="36">
        <v>16.658825707384718</v>
      </c>
      <c r="I7" s="30">
        <v>0.0025011766974785132</v>
      </c>
      <c r="J7" s="24" t="s">
        <v>452</v>
      </c>
      <c r="K7" s="22">
        <v>5</v>
      </c>
      <c r="L7" s="18">
        <f>IF(B7="","",COUNTIF($D$3:D7,D7)-IF(D7="M",COUNTIF($P$3:P7,"M"))-IF(D7="F",COUNTIF($P$3:P7,"F")))</f>
        <v>5</v>
      </c>
      <c r="M7" s="2">
        <f t="shared" si="0"/>
        <v>5</v>
      </c>
    </row>
    <row r="8" spans="1:13" ht="15">
      <c r="A8" s="34">
        <v>6</v>
      </c>
      <c r="B8" s="20">
        <v>409</v>
      </c>
      <c r="C8" s="21" t="s">
        <v>33</v>
      </c>
      <c r="D8" s="22" t="s">
        <v>24</v>
      </c>
      <c r="E8" s="23" t="s">
        <v>27</v>
      </c>
      <c r="F8" s="22">
        <v>1981</v>
      </c>
      <c r="G8" s="35">
        <v>0.030257175931183156</v>
      </c>
      <c r="H8" s="36">
        <v>16.525005543716265</v>
      </c>
      <c r="I8" s="30">
        <v>0.0025214313275985964</v>
      </c>
      <c r="J8" s="24" t="s">
        <v>452</v>
      </c>
      <c r="K8" s="22">
        <v>6</v>
      </c>
      <c r="L8" s="18">
        <f>IF(B8="","",COUNTIF($D$3:D8,D8)-IF(D8="M",COUNTIF($P$3:P8,"M"))-IF(D8="F",COUNTIF($P$3:P8,"F")))</f>
        <v>6</v>
      </c>
      <c r="M8" s="2">
        <f t="shared" si="0"/>
        <v>6</v>
      </c>
    </row>
    <row r="9" spans="1:13" ht="15">
      <c r="A9" s="34">
        <v>7</v>
      </c>
      <c r="B9" s="20">
        <v>141</v>
      </c>
      <c r="C9" s="21" t="s">
        <v>34</v>
      </c>
      <c r="D9" s="22" t="s">
        <v>24</v>
      </c>
      <c r="E9" s="23" t="s">
        <v>35</v>
      </c>
      <c r="F9" s="22">
        <v>1971</v>
      </c>
      <c r="G9" s="35">
        <v>0.030291898154246155</v>
      </c>
      <c r="H9" s="36">
        <v>16.506063682572915</v>
      </c>
      <c r="I9" s="30">
        <v>0.0025243248461871795</v>
      </c>
      <c r="J9" s="24" t="s">
        <v>452</v>
      </c>
      <c r="K9" s="22">
        <v>7</v>
      </c>
      <c r="L9" s="18">
        <f>IF(B9="","",COUNTIF($D$3:D9,D9)-IF(D9="M",COUNTIF($P$3:P9,"M"))-IF(D9="F",COUNTIF($P$3:P9,"F")))</f>
        <v>7</v>
      </c>
      <c r="M9" s="2">
        <f t="shared" si="0"/>
        <v>7</v>
      </c>
    </row>
    <row r="10" spans="1:13" ht="15">
      <c r="A10" s="34">
        <v>8</v>
      </c>
      <c r="B10" s="20">
        <v>423</v>
      </c>
      <c r="C10" s="21" t="s">
        <v>36</v>
      </c>
      <c r="D10" s="22" t="s">
        <v>24</v>
      </c>
      <c r="E10" s="23" t="s">
        <v>37</v>
      </c>
      <c r="F10" s="22">
        <v>1978</v>
      </c>
      <c r="G10" s="35">
        <v>0.030396064816159196</v>
      </c>
      <c r="H10" s="36">
        <v>16.449497756505288</v>
      </c>
      <c r="I10" s="30">
        <v>0.0025330054013465997</v>
      </c>
      <c r="J10" s="24" t="s">
        <v>452</v>
      </c>
      <c r="K10" s="22">
        <v>8</v>
      </c>
      <c r="L10" s="18">
        <f>IF(B10="","",COUNTIF($D$3:D10,D10)-IF(D10="M",COUNTIF($P$3:P10,"M"))-IF(D10="F",COUNTIF($P$3:P10,"F")))</f>
        <v>8</v>
      </c>
      <c r="M10" s="2">
        <f t="shared" si="0"/>
        <v>8</v>
      </c>
    </row>
    <row r="11" spans="1:13" ht="15">
      <c r="A11" s="34">
        <v>9</v>
      </c>
      <c r="B11" s="20">
        <v>103</v>
      </c>
      <c r="C11" s="21" t="s">
        <v>38</v>
      </c>
      <c r="D11" s="22" t="s">
        <v>24</v>
      </c>
      <c r="E11" s="23" t="s">
        <v>39</v>
      </c>
      <c r="F11" s="22">
        <v>1972</v>
      </c>
      <c r="G11" s="35">
        <v>0.030430787039222196</v>
      </c>
      <c r="H11" s="36">
        <v>16.430728503852063</v>
      </c>
      <c r="I11" s="30">
        <v>0.002535898919935183</v>
      </c>
      <c r="J11" s="24" t="s">
        <v>452</v>
      </c>
      <c r="K11" s="22">
        <v>9</v>
      </c>
      <c r="L11" s="18">
        <f>IF(B11="","",COUNTIF($D$3:D11,D11)-IF(D11="M",COUNTIF($P$3:P11,"M"))-IF(D11="F",COUNTIF($P$3:P11,"F")))</f>
        <v>9</v>
      </c>
      <c r="M11" s="2">
        <f t="shared" si="0"/>
        <v>9</v>
      </c>
    </row>
    <row r="12" spans="1:13" ht="15">
      <c r="A12" s="34">
        <v>10</v>
      </c>
      <c r="B12" s="20">
        <v>216</v>
      </c>
      <c r="C12" s="21" t="s">
        <v>40</v>
      </c>
      <c r="D12" s="22" t="s">
        <v>24</v>
      </c>
      <c r="E12" s="23" t="s">
        <v>41</v>
      </c>
      <c r="F12" s="22">
        <v>1974</v>
      </c>
      <c r="G12" s="35">
        <v>0.03059282407775754</v>
      </c>
      <c r="H12" s="36">
        <v>16.343701997865704</v>
      </c>
      <c r="I12" s="30">
        <v>0.002549402006479795</v>
      </c>
      <c r="J12" s="24" t="s">
        <v>452</v>
      </c>
      <c r="K12" s="22">
        <v>10</v>
      </c>
      <c r="L12" s="18">
        <f>IF(B12="","",COUNTIF($D$3:D12,D12)-IF(D12="M",COUNTIF($P$3:P12,"M"))-IF(D12="F",COUNTIF($P$3:P12,"F")))</f>
        <v>10</v>
      </c>
      <c r="M12" s="2">
        <f t="shared" si="0"/>
        <v>10</v>
      </c>
    </row>
    <row r="13" spans="1:13" ht="15">
      <c r="A13" s="34">
        <v>11</v>
      </c>
      <c r="B13" s="20">
        <v>248</v>
      </c>
      <c r="C13" s="21" t="s">
        <v>42</v>
      </c>
      <c r="D13" s="22" t="s">
        <v>24</v>
      </c>
      <c r="E13" s="23" t="s">
        <v>37</v>
      </c>
      <c r="F13" s="22">
        <v>1980</v>
      </c>
      <c r="G13" s="35">
        <v>0.030650694447103888</v>
      </c>
      <c r="H13" s="36">
        <v>16.31284409763981</v>
      </c>
      <c r="I13" s="30">
        <v>0.002554224537258657</v>
      </c>
      <c r="J13" s="24" t="s">
        <v>452</v>
      </c>
      <c r="K13" s="22">
        <v>11</v>
      </c>
      <c r="L13" s="18">
        <f>IF(B13="","",COUNTIF($D$3:D13,D13)-IF(D13="M",COUNTIF($P$3:P13,"M"))-IF(D13="F",COUNTIF($P$3:P13,"F")))</f>
        <v>11</v>
      </c>
      <c r="M13" s="2">
        <f t="shared" si="0"/>
        <v>11</v>
      </c>
    </row>
    <row r="14" spans="1:13" ht="15">
      <c r="A14" s="34">
        <v>12</v>
      </c>
      <c r="B14" s="20">
        <v>132</v>
      </c>
      <c r="C14" s="21" t="s">
        <v>43</v>
      </c>
      <c r="D14" s="22" t="s">
        <v>24</v>
      </c>
      <c r="E14" s="23" t="s">
        <v>44</v>
      </c>
      <c r="F14" s="22">
        <v>1983</v>
      </c>
      <c r="G14" s="35">
        <v>0.03066226852388354</v>
      </c>
      <c r="H14" s="36">
        <v>16.30668649354951</v>
      </c>
      <c r="I14" s="30">
        <v>0.0025551890436569615</v>
      </c>
      <c r="J14" s="24" t="s">
        <v>452</v>
      </c>
      <c r="K14" s="22">
        <v>12</v>
      </c>
      <c r="L14" s="18">
        <f>IF(B14="","",COUNTIF($D$3:D14,D14)-IF(D14="M",COUNTIF($P$3:P14,"M"))-IF(D14="F",COUNTIF($P$3:P14,"F")))</f>
        <v>12</v>
      </c>
      <c r="M14" s="2">
        <f t="shared" si="0"/>
        <v>12</v>
      </c>
    </row>
    <row r="15" spans="1:13" ht="15">
      <c r="A15" s="34">
        <v>13</v>
      </c>
      <c r="B15" s="20">
        <v>408</v>
      </c>
      <c r="C15" s="21" t="s">
        <v>45</v>
      </c>
      <c r="D15" s="22" t="s">
        <v>24</v>
      </c>
      <c r="E15" s="23" t="s">
        <v>27</v>
      </c>
      <c r="F15" s="22">
        <v>1991</v>
      </c>
      <c r="G15" s="35">
        <v>0.03137986111687496</v>
      </c>
      <c r="H15" s="36">
        <v>15.933786263034731</v>
      </c>
      <c r="I15" s="30">
        <v>0.002614988426406247</v>
      </c>
      <c r="J15" s="24" t="s">
        <v>453</v>
      </c>
      <c r="K15" s="22">
        <v>1</v>
      </c>
      <c r="L15" s="18">
        <f>IF(B15="","",COUNTIF($D$3:D15,D15)-IF(D15="M",COUNTIF($P$3:P15,"M"))-IF(D15="F",COUNTIF($P$3:P15,"F")))</f>
        <v>13</v>
      </c>
      <c r="M15" s="2">
        <f t="shared" si="0"/>
        <v>13</v>
      </c>
    </row>
    <row r="16" spans="1:13" ht="15">
      <c r="A16" s="34">
        <v>14</v>
      </c>
      <c r="B16" s="20">
        <v>403</v>
      </c>
      <c r="C16" s="21" t="s">
        <v>46</v>
      </c>
      <c r="D16" s="22" t="s">
        <v>24</v>
      </c>
      <c r="E16" s="23" t="s">
        <v>27</v>
      </c>
      <c r="F16" s="22">
        <v>1966</v>
      </c>
      <c r="G16" s="35">
        <v>0.031692361117166</v>
      </c>
      <c r="H16" s="36">
        <v>15.776672433824364</v>
      </c>
      <c r="I16" s="30">
        <v>0.0026410300930971666</v>
      </c>
      <c r="J16" s="24" t="s">
        <v>453</v>
      </c>
      <c r="K16" s="22">
        <v>2</v>
      </c>
      <c r="L16" s="18">
        <f>IF(B16="","",COUNTIF($D$3:D16,D16)-IF(D16="M",COUNTIF($P$3:P16,"M"))-IF(D16="F",COUNTIF($P$3:P16,"F")))</f>
        <v>14</v>
      </c>
      <c r="M16" s="2">
        <f t="shared" si="0"/>
        <v>14</v>
      </c>
    </row>
    <row r="17" spans="1:13" ht="15">
      <c r="A17" s="34">
        <v>15</v>
      </c>
      <c r="B17" s="20">
        <v>110</v>
      </c>
      <c r="C17" s="21" t="s">
        <v>47</v>
      </c>
      <c r="D17" s="22" t="s">
        <v>24</v>
      </c>
      <c r="E17" s="23" t="s">
        <v>32</v>
      </c>
      <c r="F17" s="22">
        <v>1991</v>
      </c>
      <c r="G17" s="35">
        <v>0.031738657409732696</v>
      </c>
      <c r="H17" s="36">
        <v>15.753659442654131</v>
      </c>
      <c r="I17" s="30">
        <v>0.002644888117477725</v>
      </c>
      <c r="J17" s="24" t="s">
        <v>453</v>
      </c>
      <c r="K17" s="22">
        <v>3</v>
      </c>
      <c r="L17" s="18">
        <f>IF(B17="","",COUNTIF($D$3:D17,D17)-IF(D17="M",COUNTIF($P$3:P17,"M"))-IF(D17="F",COUNTIF($P$3:P17,"F")))</f>
        <v>15</v>
      </c>
      <c r="M17" s="2">
        <f t="shared" si="0"/>
        <v>15</v>
      </c>
    </row>
    <row r="18" spans="1:13" ht="15">
      <c r="A18" s="34">
        <v>16</v>
      </c>
      <c r="B18" s="20">
        <v>92</v>
      </c>
      <c r="C18" s="21" t="s">
        <v>48</v>
      </c>
      <c r="D18" s="22" t="s">
        <v>24</v>
      </c>
      <c r="E18" s="23" t="s">
        <v>49</v>
      </c>
      <c r="F18" s="22">
        <v>1990</v>
      </c>
      <c r="G18" s="35">
        <v>0.03185439814842539</v>
      </c>
      <c r="H18" s="36">
        <v>15.696419617481167</v>
      </c>
      <c r="I18" s="30">
        <v>0.002654533179035449</v>
      </c>
      <c r="J18" s="24" t="s">
        <v>453</v>
      </c>
      <c r="K18" s="22">
        <v>4</v>
      </c>
      <c r="L18" s="18">
        <f>IF(B18="","",COUNTIF($D$3:D18,D18)-IF(D18="M",COUNTIF($P$3:P18,"M"))-IF(D18="F",COUNTIF($P$3:P18,"F")))</f>
        <v>16</v>
      </c>
      <c r="M18" s="2">
        <f t="shared" si="0"/>
        <v>16</v>
      </c>
    </row>
    <row r="19" spans="1:13" ht="15">
      <c r="A19" s="34">
        <v>17</v>
      </c>
      <c r="B19" s="20">
        <v>115</v>
      </c>
      <c r="C19" s="21" t="s">
        <v>50</v>
      </c>
      <c r="D19" s="22" t="s">
        <v>51</v>
      </c>
      <c r="E19" s="23" t="s">
        <v>32</v>
      </c>
      <c r="F19" s="22">
        <v>1987</v>
      </c>
      <c r="G19" s="35">
        <v>0.03186597222520504</v>
      </c>
      <c r="H19" s="36">
        <v>15.69071850268277</v>
      </c>
      <c r="I19" s="30">
        <v>0.0026554976854337533</v>
      </c>
      <c r="J19" s="24" t="s">
        <v>454</v>
      </c>
      <c r="K19" s="22">
        <v>1</v>
      </c>
      <c r="L19" s="18">
        <f>IF(B19="","",COUNTIF($D$3:D19,D19)-IF(D19="M",COUNTIF($P$3:P19,"M"))-IF(D19="F",COUNTIF($P$3:P19,"F")))</f>
        <v>1</v>
      </c>
      <c r="M19" s="2">
        <f t="shared" si="0"/>
        <v>17</v>
      </c>
    </row>
    <row r="20" spans="1:13" ht="15">
      <c r="A20" s="34">
        <v>18</v>
      </c>
      <c r="B20" s="20">
        <v>112</v>
      </c>
      <c r="C20" s="21" t="s">
        <v>52</v>
      </c>
      <c r="D20" s="22" t="s">
        <v>24</v>
      </c>
      <c r="E20" s="23" t="s">
        <v>32</v>
      </c>
      <c r="F20" s="22">
        <v>1975</v>
      </c>
      <c r="G20" s="35">
        <v>0.03186597222520504</v>
      </c>
      <c r="H20" s="36">
        <v>15.69071850268277</v>
      </c>
      <c r="I20" s="30">
        <v>0.0026554976854337533</v>
      </c>
      <c r="J20" s="24" t="s">
        <v>453</v>
      </c>
      <c r="K20" s="22">
        <v>5</v>
      </c>
      <c r="L20" s="18">
        <f>IF(B20="","",COUNTIF($D$3:D20,D20)-IF(D20="M",COUNTIF($P$3:P20,"M"))-IF(D20="F",COUNTIF($P$3:P20,"F")))</f>
        <v>17</v>
      </c>
      <c r="M20" s="2">
        <f t="shared" si="0"/>
        <v>18</v>
      </c>
    </row>
    <row r="21" spans="1:13" ht="15">
      <c r="A21" s="34">
        <v>19</v>
      </c>
      <c r="B21" s="20">
        <v>249</v>
      </c>
      <c r="C21" s="21" t="s">
        <v>53</v>
      </c>
      <c r="D21" s="22" t="s">
        <v>24</v>
      </c>
      <c r="E21" s="23" t="s">
        <v>37</v>
      </c>
      <c r="F21" s="22">
        <v>1980</v>
      </c>
      <c r="G21" s="35">
        <v>0.03231736111047212</v>
      </c>
      <c r="H21" s="36">
        <v>15.471560264181965</v>
      </c>
      <c r="I21" s="30">
        <v>0.0026931134258726766</v>
      </c>
      <c r="J21" s="24" t="s">
        <v>453</v>
      </c>
      <c r="K21" s="22">
        <v>6</v>
      </c>
      <c r="L21" s="18">
        <f>IF(B21="","",COUNTIF($D$3:D21,D21)-IF(D21="M",COUNTIF($P$3:P21,"M"))-IF(D21="F",COUNTIF($P$3:P21,"F")))</f>
        <v>18</v>
      </c>
      <c r="M21" s="2">
        <f t="shared" si="0"/>
        <v>19</v>
      </c>
    </row>
    <row r="22" spans="1:13" ht="15">
      <c r="A22" s="34">
        <v>20</v>
      </c>
      <c r="B22" s="20">
        <v>11</v>
      </c>
      <c r="C22" s="21" t="s">
        <v>54</v>
      </c>
      <c r="D22" s="22" t="s">
        <v>24</v>
      </c>
      <c r="E22" s="23" t="s">
        <v>55</v>
      </c>
      <c r="F22" s="22">
        <v>1964</v>
      </c>
      <c r="G22" s="35">
        <v>0.032514120372070465</v>
      </c>
      <c r="H22" s="36">
        <v>15.377934087661757</v>
      </c>
      <c r="I22" s="30">
        <v>0.002709510031005872</v>
      </c>
      <c r="J22" s="24" t="s">
        <v>453</v>
      </c>
      <c r="K22" s="22">
        <v>7</v>
      </c>
      <c r="L22" s="18">
        <f>IF(B22="","",COUNTIF($D$3:D22,D22)-IF(D22="M",COUNTIF($P$3:P22,"M"))-IF(D22="F",COUNTIF($P$3:P22,"F")))</f>
        <v>19</v>
      </c>
      <c r="M22" s="2">
        <f t="shared" si="0"/>
        <v>20</v>
      </c>
    </row>
    <row r="23" spans="1:13" ht="15">
      <c r="A23" s="34">
        <v>21</v>
      </c>
      <c r="B23" s="20">
        <v>389</v>
      </c>
      <c r="C23" s="21" t="s">
        <v>56</v>
      </c>
      <c r="D23" s="22" t="s">
        <v>24</v>
      </c>
      <c r="E23" s="23" t="s">
        <v>57</v>
      </c>
      <c r="F23" s="22">
        <v>1975</v>
      </c>
      <c r="G23" s="35">
        <v>0.032791898149298504</v>
      </c>
      <c r="H23" s="36">
        <v>15.247668729743728</v>
      </c>
      <c r="I23" s="30">
        <v>0.0027326581791082085</v>
      </c>
      <c r="J23" s="24" t="s">
        <v>453</v>
      </c>
      <c r="K23" s="22">
        <v>8</v>
      </c>
      <c r="L23" s="18">
        <f>IF(B23="","",COUNTIF($D$3:D23,D23)-IF(D23="M",COUNTIF($P$3:P23,"M"))-IF(D23="F",COUNTIF($P$3:P23,"F")))</f>
        <v>20</v>
      </c>
      <c r="M23" s="2">
        <f t="shared" si="0"/>
        <v>21</v>
      </c>
    </row>
    <row r="24" spans="1:13" ht="15">
      <c r="A24" s="34">
        <v>22</v>
      </c>
      <c r="B24" s="20">
        <v>212</v>
      </c>
      <c r="C24" s="21" t="s">
        <v>58</v>
      </c>
      <c r="D24" s="22" t="s">
        <v>24</v>
      </c>
      <c r="E24" s="23" t="s">
        <v>41</v>
      </c>
      <c r="F24" s="22">
        <v>1977</v>
      </c>
      <c r="G24" s="35">
        <v>0.0330002314876765</v>
      </c>
      <c r="H24" s="36">
        <v>15.151408867744408</v>
      </c>
      <c r="I24" s="30">
        <v>0.0027500192906397083</v>
      </c>
      <c r="J24" s="24" t="s">
        <v>453</v>
      </c>
      <c r="K24" s="22">
        <v>9</v>
      </c>
      <c r="L24" s="18">
        <f>IF(B24="","",COUNTIF($D$3:D24,D24)-IF(D24="M",COUNTIF($P$3:P24,"M"))-IF(D24="F",COUNTIF($P$3:P24,"F")))</f>
        <v>21</v>
      </c>
      <c r="M24" s="2">
        <f t="shared" si="0"/>
        <v>22</v>
      </c>
    </row>
    <row r="25" spans="1:13" ht="15">
      <c r="A25" s="34">
        <v>23</v>
      </c>
      <c r="B25" s="20">
        <v>56</v>
      </c>
      <c r="C25" s="21" t="s">
        <v>59</v>
      </c>
      <c r="D25" s="22" t="s">
        <v>24</v>
      </c>
      <c r="E25" s="23" t="s">
        <v>60</v>
      </c>
      <c r="F25" s="22">
        <v>1978</v>
      </c>
      <c r="G25" s="35">
        <v>0.033150694449432194</v>
      </c>
      <c r="H25" s="36">
        <v>15.08264029770767</v>
      </c>
      <c r="I25" s="30">
        <v>0.0027625578707860163</v>
      </c>
      <c r="J25" s="24" t="s">
        <v>453</v>
      </c>
      <c r="K25" s="22">
        <v>10</v>
      </c>
      <c r="L25" s="18">
        <f>IF(B25="","",COUNTIF($D$3:D25,D25)-IF(D25="M",COUNTIF($P$3:P25,"M"))-IF(D25="F",COUNTIF($P$3:P25,"F")))</f>
        <v>22</v>
      </c>
      <c r="M25" s="2">
        <f t="shared" si="0"/>
        <v>23</v>
      </c>
    </row>
    <row r="26" spans="1:13" ht="15">
      <c r="A26" s="34">
        <v>24</v>
      </c>
      <c r="B26" s="20">
        <v>435</v>
      </c>
      <c r="C26" s="21" t="s">
        <v>61</v>
      </c>
      <c r="D26" s="22" t="s">
        <v>24</v>
      </c>
      <c r="E26" s="23" t="s">
        <v>62</v>
      </c>
      <c r="F26" s="22">
        <v>1964</v>
      </c>
      <c r="G26" s="35">
        <v>0.033185416672495194</v>
      </c>
      <c r="H26" s="36">
        <v>15.066859184998904</v>
      </c>
      <c r="I26" s="30">
        <v>0.0027654513893745993</v>
      </c>
      <c r="J26" s="24" t="s">
        <v>453</v>
      </c>
      <c r="K26" s="22">
        <v>11</v>
      </c>
      <c r="L26" s="18">
        <f>IF(B26="","",COUNTIF($D$3:D26,D26)-IF(D26="M",COUNTIF($P$3:P26,"M"))-IF(D26="F",COUNTIF($P$3:P26,"F")))</f>
        <v>23</v>
      </c>
      <c r="M26" s="2">
        <f t="shared" si="0"/>
        <v>24</v>
      </c>
    </row>
    <row r="27" spans="1:13" ht="15">
      <c r="A27" s="34">
        <v>25</v>
      </c>
      <c r="B27" s="20">
        <v>87</v>
      </c>
      <c r="C27" s="21" t="s">
        <v>63</v>
      </c>
      <c r="D27" s="22" t="s">
        <v>24</v>
      </c>
      <c r="E27" s="23" t="s">
        <v>49</v>
      </c>
      <c r="F27" s="22">
        <v>1971</v>
      </c>
      <c r="G27" s="35">
        <v>0.03324328704184154</v>
      </c>
      <c r="H27" s="36">
        <v>15.04063059019034</v>
      </c>
      <c r="I27" s="30">
        <v>0.002770273920153462</v>
      </c>
      <c r="J27" s="24" t="s">
        <v>453</v>
      </c>
      <c r="K27" s="22">
        <v>12</v>
      </c>
      <c r="L27" s="18">
        <f>IF(B27="","",COUNTIF($D$3:D27,D27)-IF(D27="M",COUNTIF($P$3:P27,"M"))-IF(D27="F",COUNTIF($P$3:P27,"F")))</f>
        <v>24</v>
      </c>
      <c r="M27" s="2">
        <f t="shared" si="0"/>
        <v>25</v>
      </c>
    </row>
    <row r="28" spans="1:13" ht="15">
      <c r="A28" s="34">
        <v>26</v>
      </c>
      <c r="B28" s="20">
        <v>392</v>
      </c>
      <c r="C28" s="21" t="s">
        <v>64</v>
      </c>
      <c r="D28" s="22" t="s">
        <v>24</v>
      </c>
      <c r="E28" s="23" t="s">
        <v>65</v>
      </c>
      <c r="F28" s="22">
        <v>1979</v>
      </c>
      <c r="G28" s="35">
        <v>0.03327800926490454</v>
      </c>
      <c r="H28" s="36">
        <v>15.024937219646342</v>
      </c>
      <c r="I28" s="30">
        <v>0.002773167438742045</v>
      </c>
      <c r="J28" s="24" t="s">
        <v>453</v>
      </c>
      <c r="K28" s="22">
        <v>13</v>
      </c>
      <c r="L28" s="18">
        <f>IF(B28="","",COUNTIF($D$3:D28,D28)-IF(D28="M",COUNTIF($P$3:P28,"M"))-IF(D28="F",COUNTIF($P$3:P28,"F")))</f>
        <v>25</v>
      </c>
      <c r="M28" s="2">
        <f t="shared" si="0"/>
        <v>26</v>
      </c>
    </row>
    <row r="29" spans="1:13" ht="15">
      <c r="A29" s="34">
        <v>27</v>
      </c>
      <c r="B29" s="20">
        <v>305</v>
      </c>
      <c r="C29" s="21" t="s">
        <v>66</v>
      </c>
      <c r="D29" s="22" t="s">
        <v>24</v>
      </c>
      <c r="E29" s="23" t="s">
        <v>67</v>
      </c>
      <c r="F29" s="22">
        <v>1975</v>
      </c>
      <c r="G29" s="35">
        <v>0.03338217592681758</v>
      </c>
      <c r="H29" s="36">
        <v>14.978052991396671</v>
      </c>
      <c r="I29" s="30">
        <v>0.002781847993901465</v>
      </c>
      <c r="J29" s="24" t="s">
        <v>453</v>
      </c>
      <c r="K29" s="22">
        <v>14</v>
      </c>
      <c r="L29" s="18">
        <f>IF(B29="","",COUNTIF($D$3:D29,D29)-IF(D29="M",COUNTIF($P$3:P29,"M"))-IF(D29="F",COUNTIF($P$3:P29,"F")))</f>
        <v>26</v>
      </c>
      <c r="M29" s="2">
        <f t="shared" si="0"/>
        <v>27</v>
      </c>
    </row>
    <row r="30" spans="1:13" ht="15">
      <c r="A30" s="34">
        <v>28</v>
      </c>
      <c r="B30" s="20">
        <v>254</v>
      </c>
      <c r="C30" s="21" t="s">
        <v>68</v>
      </c>
      <c r="D30" s="22" t="s">
        <v>24</v>
      </c>
      <c r="E30" s="23" t="s">
        <v>37</v>
      </c>
      <c r="F30" s="22">
        <v>1972</v>
      </c>
      <c r="G30" s="35">
        <v>0.03348634259600658</v>
      </c>
      <c r="H30" s="36">
        <v>14.931460447389306</v>
      </c>
      <c r="I30" s="30">
        <v>0.002790528549667215</v>
      </c>
      <c r="J30" s="24" t="s">
        <v>453</v>
      </c>
      <c r="K30" s="22">
        <v>15</v>
      </c>
      <c r="L30" s="18">
        <f>IF(B30="","",COUNTIF($D$3:D30,D30)-IF(D30="M",COUNTIF($P$3:P30,"M"))-IF(D30="F",COUNTIF($P$3:P30,"F")))</f>
        <v>27</v>
      </c>
      <c r="M30" s="2">
        <f t="shared" si="0"/>
        <v>28</v>
      </c>
    </row>
    <row r="31" spans="1:13" ht="15">
      <c r="A31" s="34">
        <v>29</v>
      </c>
      <c r="B31" s="20">
        <v>218</v>
      </c>
      <c r="C31" s="21" t="s">
        <v>69</v>
      </c>
      <c r="D31" s="22" t="s">
        <v>24</v>
      </c>
      <c r="E31" s="23" t="s">
        <v>41</v>
      </c>
      <c r="F31" s="22">
        <v>1965</v>
      </c>
      <c r="G31" s="35">
        <v>0.033567361111636274</v>
      </c>
      <c r="H31" s="36">
        <v>14.895421726394595</v>
      </c>
      <c r="I31" s="30">
        <v>0.002797280092636356</v>
      </c>
      <c r="J31" s="24" t="s">
        <v>453</v>
      </c>
      <c r="K31" s="22">
        <v>16</v>
      </c>
      <c r="L31" s="18">
        <f>IF(B31="","",COUNTIF($D$3:D31,D31)-IF(D31="M",COUNTIF($P$3:P31,"M"))-IF(D31="F",COUNTIF($P$3:P31,"F")))</f>
        <v>28</v>
      </c>
      <c r="M31" s="2">
        <f t="shared" si="0"/>
        <v>29</v>
      </c>
    </row>
    <row r="32" spans="1:13" ht="15">
      <c r="A32" s="34">
        <v>30</v>
      </c>
      <c r="B32" s="20">
        <v>31</v>
      </c>
      <c r="C32" s="21" t="s">
        <v>70</v>
      </c>
      <c r="D32" s="22" t="s">
        <v>51</v>
      </c>
      <c r="E32" s="23" t="s">
        <v>55</v>
      </c>
      <c r="F32" s="22">
        <v>1977</v>
      </c>
      <c r="G32" s="35">
        <v>0.03362523148098262</v>
      </c>
      <c r="H32" s="36">
        <v>14.869786109362083</v>
      </c>
      <c r="I32" s="30">
        <v>0.002802102623415218</v>
      </c>
      <c r="J32" s="24" t="s">
        <v>454</v>
      </c>
      <c r="K32" s="22">
        <v>2</v>
      </c>
      <c r="L32" s="18">
        <f>IF(B32="","",COUNTIF($D$3:D32,D32)-IF(D32="M",COUNTIF($P$3:P32,"M"))-IF(D32="F",COUNTIF($P$3:P32,"F")))</f>
        <v>2</v>
      </c>
      <c r="M32" s="2">
        <f t="shared" si="0"/>
        <v>30</v>
      </c>
    </row>
    <row r="33" spans="1:13" ht="15">
      <c r="A33" s="34">
        <v>31</v>
      </c>
      <c r="B33" s="20">
        <v>424</v>
      </c>
      <c r="C33" s="21" t="s">
        <v>71</v>
      </c>
      <c r="D33" s="22" t="s">
        <v>24</v>
      </c>
      <c r="E33" s="23" t="s">
        <v>72</v>
      </c>
      <c r="F33" s="22">
        <v>1972</v>
      </c>
      <c r="G33" s="35">
        <v>0.03363680555776227</v>
      </c>
      <c r="H33" s="36">
        <v>14.86466956980748</v>
      </c>
      <c r="I33" s="30">
        <v>0.0028030671298135226</v>
      </c>
      <c r="J33" s="24" t="s">
        <v>453</v>
      </c>
      <c r="K33" s="22">
        <v>17</v>
      </c>
      <c r="L33" s="18">
        <f>IF(B33="","",COUNTIF($D$3:D33,D33)-IF(D33="M",COUNTIF($P$3:P33,"M"))-IF(D33="F",COUNTIF($P$3:P33,"F")))</f>
        <v>29</v>
      </c>
      <c r="M33" s="2">
        <f t="shared" si="0"/>
        <v>31</v>
      </c>
    </row>
    <row r="34" spans="1:13" ht="15">
      <c r="A34" s="34">
        <v>32</v>
      </c>
      <c r="B34" s="20">
        <v>318</v>
      </c>
      <c r="C34" s="21" t="s">
        <v>73</v>
      </c>
      <c r="D34" s="22" t="s">
        <v>24</v>
      </c>
      <c r="E34" s="23" t="s">
        <v>32</v>
      </c>
      <c r="F34" s="22">
        <v>1982</v>
      </c>
      <c r="G34" s="35">
        <v>0.033648379634541925</v>
      </c>
      <c r="H34" s="36">
        <v>14.85955655013837</v>
      </c>
      <c r="I34" s="30">
        <v>0.002804031636211827</v>
      </c>
      <c r="J34" s="24" t="s">
        <v>453</v>
      </c>
      <c r="K34" s="22">
        <v>18</v>
      </c>
      <c r="L34" s="18">
        <f>IF(B34="","",COUNTIF($D$3:D34,D34)-IF(D34="M",COUNTIF($P$3:P34,"M"))-IF(D34="F",COUNTIF($P$3:P34,"F")))</f>
        <v>30</v>
      </c>
      <c r="M34" s="2">
        <f t="shared" si="0"/>
        <v>32</v>
      </c>
    </row>
    <row r="35" spans="1:13" ht="15">
      <c r="A35" s="34">
        <v>33</v>
      </c>
      <c r="B35" s="20">
        <v>279</v>
      </c>
      <c r="C35" s="21" t="s">
        <v>74</v>
      </c>
      <c r="D35" s="22" t="s">
        <v>24</v>
      </c>
      <c r="E35" s="23" t="s">
        <v>75</v>
      </c>
      <c r="F35" s="22">
        <v>1974</v>
      </c>
      <c r="G35" s="35">
        <v>0.03367152778082527</v>
      </c>
      <c r="H35" s="36">
        <v>14.849341059146477</v>
      </c>
      <c r="I35" s="30">
        <v>0.002805960648402106</v>
      </c>
      <c r="J35" s="24" t="s">
        <v>453</v>
      </c>
      <c r="K35" s="22">
        <v>19</v>
      </c>
      <c r="L35" s="18">
        <f>IF(B35="","",COUNTIF($D$3:D35,D35)-IF(D35="M",COUNTIF($P$3:P35,"M"))-IF(D35="F",COUNTIF($P$3:P35,"F")))</f>
        <v>31</v>
      </c>
      <c r="M35" s="2">
        <f t="shared" si="0"/>
        <v>33</v>
      </c>
    </row>
    <row r="36" spans="1:13" ht="15">
      <c r="A36" s="34">
        <v>34</v>
      </c>
      <c r="B36" s="20">
        <v>270</v>
      </c>
      <c r="C36" s="21" t="s">
        <v>76</v>
      </c>
      <c r="D36" s="22" t="s">
        <v>24</v>
      </c>
      <c r="E36" s="23" t="s">
        <v>75</v>
      </c>
      <c r="F36" s="22">
        <v>1965</v>
      </c>
      <c r="G36" s="35">
        <v>0.03370625000388827</v>
      </c>
      <c r="H36" s="36">
        <v>14.834044129570072</v>
      </c>
      <c r="I36" s="30">
        <v>0.0028088541669906895</v>
      </c>
      <c r="J36" s="24" t="s">
        <v>453</v>
      </c>
      <c r="K36" s="22">
        <v>20</v>
      </c>
      <c r="L36" s="18">
        <f>IF(B36="","",COUNTIF($D$3:D36,D36)-IF(D36="M",COUNTIF($P$3:P36,"M"))-IF(D36="F",COUNTIF($P$3:P36,"F")))</f>
        <v>32</v>
      </c>
      <c r="M36" s="2">
        <f t="shared" si="0"/>
        <v>34</v>
      </c>
    </row>
    <row r="37" spans="1:13" ht="15">
      <c r="A37" s="34">
        <v>35</v>
      </c>
      <c r="B37" s="20">
        <v>422</v>
      </c>
      <c r="C37" s="21" t="s">
        <v>77</v>
      </c>
      <c r="D37" s="22" t="s">
        <v>24</v>
      </c>
      <c r="E37" s="23" t="s">
        <v>78</v>
      </c>
      <c r="F37" s="22">
        <v>1965</v>
      </c>
      <c r="G37" s="35">
        <v>0.03372939815017162</v>
      </c>
      <c r="H37" s="36">
        <v>14.823863674468084</v>
      </c>
      <c r="I37" s="30">
        <v>0.002810783179180968</v>
      </c>
      <c r="J37" s="24" t="s">
        <v>453</v>
      </c>
      <c r="K37" s="22">
        <v>21</v>
      </c>
      <c r="L37" s="18">
        <f>IF(B37="","",COUNTIF($D$3:D37,D37)-IF(D37="M",COUNTIF($P$3:P37,"M"))-IF(D37="F",COUNTIF($P$3:P37,"F")))</f>
        <v>33</v>
      </c>
      <c r="M37" s="2">
        <f t="shared" si="0"/>
        <v>35</v>
      </c>
    </row>
    <row r="38" spans="1:13" ht="15">
      <c r="A38" s="34">
        <v>36</v>
      </c>
      <c r="B38" s="20">
        <v>240</v>
      </c>
      <c r="C38" s="21" t="s">
        <v>79</v>
      </c>
      <c r="D38" s="22" t="s">
        <v>24</v>
      </c>
      <c r="E38" s="23" t="s">
        <v>80</v>
      </c>
      <c r="F38" s="22">
        <v>1968</v>
      </c>
      <c r="G38" s="35">
        <v>0.03383356481936062</v>
      </c>
      <c r="H38" s="36">
        <v>14.778224011260098</v>
      </c>
      <c r="I38" s="30">
        <v>0.002819463734946718</v>
      </c>
      <c r="J38" s="24" t="s">
        <v>453</v>
      </c>
      <c r="K38" s="22">
        <v>22</v>
      </c>
      <c r="L38" s="18">
        <f>IF(B38="","",COUNTIF($D$3:D38,D38)-IF(D38="M",COUNTIF($P$3:P38,"M"))-IF(D38="F",COUNTIF($P$3:P38,"F")))</f>
        <v>34</v>
      </c>
      <c r="M38" s="2">
        <f t="shared" si="0"/>
        <v>36</v>
      </c>
    </row>
    <row r="39" spans="1:13" ht="15">
      <c r="A39" s="34">
        <v>37</v>
      </c>
      <c r="B39" s="20">
        <v>42</v>
      </c>
      <c r="C39" s="21" t="s">
        <v>81</v>
      </c>
      <c r="D39" s="22" t="s">
        <v>24</v>
      </c>
      <c r="E39" s="23" t="s">
        <v>55</v>
      </c>
      <c r="F39" s="22">
        <v>1959</v>
      </c>
      <c r="G39" s="35">
        <v>0.033856712965643965</v>
      </c>
      <c r="H39" s="36">
        <v>14.768120003479785</v>
      </c>
      <c r="I39" s="30">
        <v>0.002821392747136997</v>
      </c>
      <c r="J39" s="24" t="s">
        <v>453</v>
      </c>
      <c r="K39" s="22">
        <v>23</v>
      </c>
      <c r="L39" s="18">
        <f>IF(B39="","",COUNTIF($D$3:D39,D39)-IF(D39="M",COUNTIF($P$3:P39,"M"))-IF(D39="F",COUNTIF($P$3:P39,"F")))</f>
        <v>35</v>
      </c>
      <c r="M39" s="2">
        <f t="shared" si="0"/>
        <v>37</v>
      </c>
    </row>
    <row r="40" spans="1:13" ht="15">
      <c r="A40" s="34">
        <v>38</v>
      </c>
      <c r="B40" s="20">
        <v>286</v>
      </c>
      <c r="C40" s="21" t="s">
        <v>82</v>
      </c>
      <c r="D40" s="22" t="s">
        <v>24</v>
      </c>
      <c r="E40" s="23" t="s">
        <v>75</v>
      </c>
      <c r="F40" s="22">
        <v>1981</v>
      </c>
      <c r="G40" s="35">
        <v>0.034030324073683005</v>
      </c>
      <c r="H40" s="36">
        <v>14.69277809160418</v>
      </c>
      <c r="I40" s="30">
        <v>0.0028358603394735837</v>
      </c>
      <c r="J40" s="24" t="s">
        <v>453</v>
      </c>
      <c r="K40" s="22">
        <v>24</v>
      </c>
      <c r="L40" s="18">
        <f>IF(B40="","",COUNTIF($D$3:D40,D40)-IF(D40="M",COUNTIF($P$3:P40,"M"))-IF(D40="F",COUNTIF($P$3:P40,"F")))</f>
        <v>36</v>
      </c>
      <c r="M40" s="2">
        <f t="shared" si="0"/>
        <v>38</v>
      </c>
    </row>
    <row r="41" spans="1:13" ht="15">
      <c r="A41" s="34">
        <v>39</v>
      </c>
      <c r="B41" s="20">
        <v>100</v>
      </c>
      <c r="C41" s="21" t="s">
        <v>83</v>
      </c>
      <c r="D41" s="22" t="s">
        <v>24</v>
      </c>
      <c r="E41" s="23" t="s">
        <v>72</v>
      </c>
      <c r="F41" s="22">
        <v>1965</v>
      </c>
      <c r="G41" s="35">
        <v>0.03405347222724231</v>
      </c>
      <c r="H41" s="36">
        <v>14.682790543749805</v>
      </c>
      <c r="I41" s="30">
        <v>0.0028377893522701925</v>
      </c>
      <c r="J41" s="24" t="s">
        <v>453</v>
      </c>
      <c r="K41" s="22">
        <v>25</v>
      </c>
      <c r="L41" s="18">
        <f>IF(B41="","",COUNTIF($D$3:D41,D41)-IF(D41="M",COUNTIF($P$3:P41,"M"))-IF(D41="F",COUNTIF($P$3:P41,"F")))</f>
        <v>37</v>
      </c>
      <c r="M41" s="2">
        <f t="shared" si="0"/>
        <v>39</v>
      </c>
    </row>
    <row r="42" spans="1:13" ht="15">
      <c r="A42" s="34">
        <v>40</v>
      </c>
      <c r="B42" s="20">
        <v>151</v>
      </c>
      <c r="C42" s="21" t="s">
        <v>457</v>
      </c>
      <c r="D42" s="22" t="s">
        <v>24</v>
      </c>
      <c r="E42" s="23" t="s">
        <v>32</v>
      </c>
      <c r="F42" s="22">
        <v>1974</v>
      </c>
      <c r="G42" s="35">
        <v>0.03407662037352566</v>
      </c>
      <c r="H42" s="36">
        <v>14.672816568055358</v>
      </c>
      <c r="I42" s="30">
        <v>0.0028397183644604715</v>
      </c>
      <c r="J42" s="24" t="s">
        <v>453</v>
      </c>
      <c r="K42" s="22">
        <v>26</v>
      </c>
      <c r="L42" s="18">
        <f>IF(B42="","",COUNTIF($D$3:D42,D42)-IF(D42="M",COUNTIF($P$3:P42,"M"))-IF(D42="F",COUNTIF($P$3:P42,"F")))</f>
        <v>38</v>
      </c>
      <c r="M42" s="2">
        <f t="shared" si="0"/>
        <v>40</v>
      </c>
    </row>
    <row r="43" spans="1:13" ht="15">
      <c r="A43" s="34">
        <v>41</v>
      </c>
      <c r="B43" s="20">
        <v>205</v>
      </c>
      <c r="C43" s="21" t="s">
        <v>84</v>
      </c>
      <c r="D43" s="22" t="s">
        <v>24</v>
      </c>
      <c r="E43" s="23" t="s">
        <v>41</v>
      </c>
      <c r="F43" s="22">
        <v>1969</v>
      </c>
      <c r="G43" s="35">
        <v>0.03408819445030531</v>
      </c>
      <c r="H43" s="36">
        <v>14.667834658386306</v>
      </c>
      <c r="I43" s="30">
        <v>0.002840682870858776</v>
      </c>
      <c r="J43" s="24" t="s">
        <v>453</v>
      </c>
      <c r="K43" s="22">
        <v>27</v>
      </c>
      <c r="L43" s="18">
        <f>IF(B43="","",COUNTIF($D$3:D43,D43)-IF(D43="M",COUNTIF($P$3:P43,"M"))-IF(D43="F",COUNTIF($P$3:P43,"F")))</f>
        <v>39</v>
      </c>
      <c r="M43" s="2">
        <f t="shared" si="0"/>
        <v>41</v>
      </c>
    </row>
    <row r="44" spans="1:13" ht="15">
      <c r="A44" s="34">
        <v>42</v>
      </c>
      <c r="B44" s="20">
        <v>285</v>
      </c>
      <c r="C44" s="21" t="s">
        <v>85</v>
      </c>
      <c r="D44" s="22" t="s">
        <v>24</v>
      </c>
      <c r="E44" s="23" t="s">
        <v>75</v>
      </c>
      <c r="F44" s="22">
        <v>1956</v>
      </c>
      <c r="G44" s="35">
        <v>0.03422708333528135</v>
      </c>
      <c r="H44" s="36">
        <v>14.608314564875556</v>
      </c>
      <c r="I44" s="30">
        <v>0.002852256944606779</v>
      </c>
      <c r="J44" s="24" t="s">
        <v>453</v>
      </c>
      <c r="K44" s="22">
        <v>28</v>
      </c>
      <c r="L44" s="18">
        <f>IF(B44="","",COUNTIF($D$3:D44,D44)-IF(D44="M",COUNTIF($P$3:P44,"M"))-IF(D44="F",COUNTIF($P$3:P44,"F")))</f>
        <v>40</v>
      </c>
      <c r="M44" s="2">
        <f t="shared" si="0"/>
        <v>42</v>
      </c>
    </row>
    <row r="45" spans="1:13" ht="15">
      <c r="A45" s="34">
        <v>43</v>
      </c>
      <c r="B45" s="20">
        <v>108</v>
      </c>
      <c r="C45" s="21" t="s">
        <v>86</v>
      </c>
      <c r="D45" s="22" t="s">
        <v>24</v>
      </c>
      <c r="E45" s="23" t="s">
        <v>32</v>
      </c>
      <c r="F45" s="22">
        <v>1973</v>
      </c>
      <c r="G45" s="35">
        <v>0.034238657412061</v>
      </c>
      <c r="H45" s="36">
        <v>14.603376352714948</v>
      </c>
      <c r="I45" s="30">
        <v>0.0028532214510050835</v>
      </c>
      <c r="J45" s="24" t="s">
        <v>453</v>
      </c>
      <c r="K45" s="22">
        <v>29</v>
      </c>
      <c r="L45" s="18">
        <f>IF(B45="","",COUNTIF($D$3:D45,D45)-IF(D45="M",COUNTIF($P$3:P45,"M"))-IF(D45="F",COUNTIF($P$3:P45,"F")))</f>
        <v>41</v>
      </c>
      <c r="M45" s="2">
        <f t="shared" si="0"/>
        <v>43</v>
      </c>
    </row>
    <row r="46" spans="1:13" ht="15">
      <c r="A46" s="34">
        <v>44</v>
      </c>
      <c r="B46" s="20">
        <v>391</v>
      </c>
      <c r="C46" s="21" t="s">
        <v>87</v>
      </c>
      <c r="D46" s="22" t="s">
        <v>24</v>
      </c>
      <c r="E46" s="23" t="s">
        <v>75</v>
      </c>
      <c r="F46" s="22">
        <v>1957</v>
      </c>
      <c r="G46" s="35">
        <v>0.034423842596879695</v>
      </c>
      <c r="H46" s="36">
        <v>14.52481658875938</v>
      </c>
      <c r="I46" s="30">
        <v>0.0028686535497399746</v>
      </c>
      <c r="J46" s="24" t="s">
        <v>453</v>
      </c>
      <c r="K46" s="22">
        <v>30</v>
      </c>
      <c r="L46" s="18">
        <f>IF(B46="","",COUNTIF($D$3:D46,D46)-IF(D46="M",COUNTIF($P$3:P46,"M"))-IF(D46="F",COUNTIF($P$3:P46,"F")))</f>
        <v>42</v>
      </c>
      <c r="M46" s="2">
        <f t="shared" si="0"/>
        <v>44</v>
      </c>
    </row>
    <row r="47" spans="1:13" ht="15">
      <c r="A47" s="34">
        <v>45</v>
      </c>
      <c r="B47" s="20">
        <v>247</v>
      </c>
      <c r="C47" s="21" t="s">
        <v>88</v>
      </c>
      <c r="D47" s="22" t="s">
        <v>24</v>
      </c>
      <c r="E47" s="23" t="s">
        <v>37</v>
      </c>
      <c r="F47" s="22">
        <v>1982</v>
      </c>
      <c r="G47" s="35">
        <v>0.03444699074316304</v>
      </c>
      <c r="H47" s="36">
        <v>14.51505600962368</v>
      </c>
      <c r="I47" s="30">
        <v>0.0028705825619302536</v>
      </c>
      <c r="J47" s="24" t="s">
        <v>453</v>
      </c>
      <c r="K47" s="22">
        <v>31</v>
      </c>
      <c r="L47" s="18">
        <f>IF(B47="","",COUNTIF($D$3:D47,D47)-IF(D47="M",COUNTIF($P$3:P47,"M"))-IF(D47="F",COUNTIF($P$3:P47,"F")))</f>
        <v>43</v>
      </c>
      <c r="M47" s="2">
        <f t="shared" si="0"/>
        <v>45</v>
      </c>
    </row>
    <row r="48" spans="1:13" ht="15">
      <c r="A48" s="34">
        <v>46</v>
      </c>
      <c r="B48" s="20">
        <v>251</v>
      </c>
      <c r="C48" s="21" t="s">
        <v>89</v>
      </c>
      <c r="D48" s="22" t="s">
        <v>24</v>
      </c>
      <c r="E48" s="23" t="s">
        <v>37</v>
      </c>
      <c r="F48" s="22">
        <v>1976</v>
      </c>
      <c r="G48" s="35">
        <v>0.03444699074316304</v>
      </c>
      <c r="H48" s="36">
        <v>14.51505600962368</v>
      </c>
      <c r="I48" s="30">
        <v>0.0028705825619302536</v>
      </c>
      <c r="J48" s="24" t="s">
        <v>453</v>
      </c>
      <c r="K48" s="22">
        <v>32</v>
      </c>
      <c r="L48" s="18">
        <f>IF(B48="","",COUNTIF($D$3:D48,D48)-IF(D48="M",COUNTIF($P$3:P48,"M"))-IF(D48="F",COUNTIF($P$3:P48,"F")))</f>
        <v>44</v>
      </c>
      <c r="M48" s="2">
        <f t="shared" si="0"/>
        <v>46</v>
      </c>
    </row>
    <row r="49" spans="1:13" ht="15">
      <c r="A49" s="34">
        <v>47</v>
      </c>
      <c r="B49" s="20">
        <v>93</v>
      </c>
      <c r="C49" s="21" t="s">
        <v>90</v>
      </c>
      <c r="D49" s="22" t="s">
        <v>24</v>
      </c>
      <c r="E49" s="23" t="s">
        <v>49</v>
      </c>
      <c r="F49" s="22">
        <v>1976</v>
      </c>
      <c r="G49" s="35">
        <v>0.034458564819942694</v>
      </c>
      <c r="H49" s="36">
        <v>14.510180636154294</v>
      </c>
      <c r="I49" s="30">
        <v>0.002871547068328558</v>
      </c>
      <c r="J49" s="24" t="s">
        <v>453</v>
      </c>
      <c r="K49" s="22">
        <v>33</v>
      </c>
      <c r="L49" s="18">
        <f>IF(B49="","",COUNTIF($D$3:D49,D49)-IF(D49="M",COUNTIF($P$3:P49,"M"))-IF(D49="F",COUNTIF($P$3:P49,"F")))</f>
        <v>45</v>
      </c>
      <c r="M49" s="2">
        <f t="shared" si="0"/>
        <v>47</v>
      </c>
    </row>
    <row r="50" spans="1:13" ht="15">
      <c r="A50" s="34">
        <v>48</v>
      </c>
      <c r="B50" s="20">
        <v>241</v>
      </c>
      <c r="C50" s="21" t="s">
        <v>91</v>
      </c>
      <c r="D50" s="22" t="s">
        <v>24</v>
      </c>
      <c r="E50" s="23" t="s">
        <v>80</v>
      </c>
      <c r="F50" s="22">
        <v>1967</v>
      </c>
      <c r="G50" s="35">
        <v>0.034493287043005694</v>
      </c>
      <c r="H50" s="36">
        <v>14.495574149735505</v>
      </c>
      <c r="I50" s="30">
        <v>0.002874440586917141</v>
      </c>
      <c r="J50" s="24" t="s">
        <v>453</v>
      </c>
      <c r="K50" s="22">
        <v>34</v>
      </c>
      <c r="L50" s="18">
        <f>IF(B50="","",COUNTIF($D$3:D50,D50)-IF(D50="M",COUNTIF($P$3:P50,"M"))-IF(D50="F",COUNTIF($P$3:P50,"F")))</f>
        <v>46</v>
      </c>
      <c r="M50" s="2">
        <f t="shared" si="0"/>
        <v>48</v>
      </c>
    </row>
    <row r="51" spans="1:13" ht="15">
      <c r="A51" s="34">
        <v>49</v>
      </c>
      <c r="B51" s="20">
        <v>119</v>
      </c>
      <c r="C51" s="21" t="s">
        <v>92</v>
      </c>
      <c r="D51" s="22" t="s">
        <v>51</v>
      </c>
      <c r="E51" s="23" t="s">
        <v>32</v>
      </c>
      <c r="F51" s="22">
        <v>1967</v>
      </c>
      <c r="G51" s="35">
        <v>0.034528009258792736</v>
      </c>
      <c r="H51" s="36">
        <v>14.480997043658762</v>
      </c>
      <c r="I51" s="30">
        <v>0.0028773341048993948</v>
      </c>
      <c r="J51" s="24" t="s">
        <v>454</v>
      </c>
      <c r="K51" s="22">
        <v>3</v>
      </c>
      <c r="L51" s="18">
        <f>IF(B51="","",COUNTIF($D$3:D51,D51)-IF(D51="M",COUNTIF($P$3:P51,"M"))-IF(D51="F",COUNTIF($P$3:P51,"F")))</f>
        <v>3</v>
      </c>
      <c r="M51" s="2">
        <f t="shared" si="0"/>
        <v>49</v>
      </c>
    </row>
    <row r="52" spans="1:13" ht="15">
      <c r="A52" s="34">
        <v>50</v>
      </c>
      <c r="B52" s="20">
        <v>405</v>
      </c>
      <c r="C52" s="21" t="s">
        <v>93</v>
      </c>
      <c r="D52" s="22" t="s">
        <v>24</v>
      </c>
      <c r="E52" s="23" t="s">
        <v>27</v>
      </c>
      <c r="F52" s="22">
        <v>1966</v>
      </c>
      <c r="G52" s="35">
        <v>0.03453958333557239</v>
      </c>
      <c r="H52" s="36">
        <v>14.4761445192377</v>
      </c>
      <c r="I52" s="30">
        <v>0.002878298611297699</v>
      </c>
      <c r="J52" s="24" t="s">
        <v>453</v>
      </c>
      <c r="K52" s="22">
        <v>35</v>
      </c>
      <c r="L52" s="18">
        <f>IF(B52="","",COUNTIF($D$3:D52,D52)-IF(D52="M",COUNTIF($P$3:P52,"M"))-IF(D52="F",COUNTIF($P$3:P52,"F")))</f>
        <v>47</v>
      </c>
      <c r="M52" s="2">
        <f t="shared" si="0"/>
        <v>50</v>
      </c>
    </row>
    <row r="53" spans="1:13" ht="15">
      <c r="A53" s="34">
        <v>51</v>
      </c>
      <c r="B53" s="20">
        <v>104</v>
      </c>
      <c r="C53" s="21" t="s">
        <v>94</v>
      </c>
      <c r="D53" s="22" t="s">
        <v>24</v>
      </c>
      <c r="E53" s="23" t="s">
        <v>32</v>
      </c>
      <c r="F53" s="22">
        <v>1981</v>
      </c>
      <c r="G53" s="35">
        <v>0.034562731481855735</v>
      </c>
      <c r="H53" s="36">
        <v>14.466449223276323</v>
      </c>
      <c r="I53" s="30">
        <v>0.002880227623487978</v>
      </c>
      <c r="J53" s="24" t="s">
        <v>453</v>
      </c>
      <c r="K53" s="22">
        <v>36</v>
      </c>
      <c r="L53" s="18">
        <f>IF(B53="","",COUNTIF($D$3:D53,D53)-IF(D53="M",COUNTIF($P$3:P53,"M"))-IF(D53="F",COUNTIF($P$3:P53,"F")))</f>
        <v>48</v>
      </c>
      <c r="M53" s="2">
        <f t="shared" si="0"/>
        <v>51</v>
      </c>
    </row>
    <row r="54" spans="1:13" ht="15">
      <c r="A54" s="34">
        <v>52</v>
      </c>
      <c r="B54" s="20">
        <v>342</v>
      </c>
      <c r="C54" s="21" t="s">
        <v>95</v>
      </c>
      <c r="D54" s="22" t="s">
        <v>24</v>
      </c>
      <c r="E54" s="23" t="s">
        <v>96</v>
      </c>
      <c r="F54" s="22">
        <v>1969</v>
      </c>
      <c r="G54" s="35">
        <v>0.034597453704918735</v>
      </c>
      <c r="H54" s="36">
        <v>14.451930603462728</v>
      </c>
      <c r="I54" s="30">
        <v>0.0028831211420765612</v>
      </c>
      <c r="J54" s="24" t="s">
        <v>453</v>
      </c>
      <c r="K54" s="22">
        <v>37</v>
      </c>
      <c r="L54" s="18">
        <f>IF(B54="","",COUNTIF($D$3:D54,D54)-IF(D54="M",COUNTIF($P$3:P54,"M"))-IF(D54="F",COUNTIF($P$3:P54,"F")))</f>
        <v>49</v>
      </c>
      <c r="M54" s="2">
        <f t="shared" si="0"/>
        <v>52</v>
      </c>
    </row>
    <row r="55" spans="1:13" ht="15">
      <c r="A55" s="34">
        <v>53</v>
      </c>
      <c r="B55" s="20">
        <v>143</v>
      </c>
      <c r="C55" s="21" t="s">
        <v>97</v>
      </c>
      <c r="D55" s="22" t="s">
        <v>24</v>
      </c>
      <c r="E55" s="23" t="s">
        <v>72</v>
      </c>
      <c r="F55" s="22">
        <v>1984</v>
      </c>
      <c r="G55" s="35">
        <v>0.034678472227824386</v>
      </c>
      <c r="H55" s="36">
        <v>14.418166887952559</v>
      </c>
      <c r="I55" s="30">
        <v>0.002889872685652032</v>
      </c>
      <c r="J55" s="24" t="s">
        <v>453</v>
      </c>
      <c r="K55" s="22">
        <v>38</v>
      </c>
      <c r="L55" s="18">
        <f>IF(B55="","",COUNTIF($D$3:D55,D55)-IF(D55="M",COUNTIF($P$3:P55,"M"))-IF(D55="F",COUNTIF($P$3:P55,"F")))</f>
        <v>50</v>
      </c>
      <c r="M55" s="2">
        <f t="shared" si="0"/>
        <v>53</v>
      </c>
    </row>
    <row r="56" spans="1:13" ht="15">
      <c r="A56" s="34">
        <v>54</v>
      </c>
      <c r="B56" s="20">
        <v>309</v>
      </c>
      <c r="C56" s="21" t="s">
        <v>98</v>
      </c>
      <c r="D56" s="22" t="s">
        <v>24</v>
      </c>
      <c r="E56" s="23" t="s">
        <v>67</v>
      </c>
      <c r="F56" s="22">
        <v>1978</v>
      </c>
      <c r="G56" s="35">
        <v>0.03469004629732808</v>
      </c>
      <c r="H56" s="36">
        <v>14.413356376480573</v>
      </c>
      <c r="I56" s="30">
        <v>0.0028908371914440067</v>
      </c>
      <c r="J56" s="24" t="s">
        <v>453</v>
      </c>
      <c r="K56" s="22">
        <v>39</v>
      </c>
      <c r="L56" s="18">
        <f>IF(B56="","",COUNTIF($D$3:D56,D56)-IF(D56="M",COUNTIF($P$3:P56,"M"))-IF(D56="F",COUNTIF($P$3:P56,"F")))</f>
        <v>51</v>
      </c>
      <c r="M56" s="2">
        <f t="shared" si="0"/>
        <v>54</v>
      </c>
    </row>
    <row r="57" spans="1:13" ht="15">
      <c r="A57" s="34">
        <v>55</v>
      </c>
      <c r="B57" s="20">
        <v>383</v>
      </c>
      <c r="C57" s="21" t="s">
        <v>99</v>
      </c>
      <c r="D57" s="22" t="s">
        <v>24</v>
      </c>
      <c r="E57" s="23" t="s">
        <v>100</v>
      </c>
      <c r="F57" s="22">
        <v>1962</v>
      </c>
      <c r="G57" s="35">
        <v>0.03473634259717073</v>
      </c>
      <c r="H57" s="36">
        <v>14.394146378574838</v>
      </c>
      <c r="I57" s="30">
        <v>0.0028946952164308946</v>
      </c>
      <c r="J57" s="24" t="s">
        <v>453</v>
      </c>
      <c r="K57" s="22">
        <v>40</v>
      </c>
      <c r="L57" s="18">
        <f>IF(B57="","",COUNTIF($D$3:D57,D57)-IF(D57="M",COUNTIF($P$3:P57,"M"))-IF(D57="F",COUNTIF($P$3:P57,"F")))</f>
        <v>52</v>
      </c>
      <c r="M57" s="2">
        <f t="shared" si="0"/>
        <v>55</v>
      </c>
    </row>
    <row r="58" spans="1:13" ht="15">
      <c r="A58" s="34">
        <v>56</v>
      </c>
      <c r="B58" s="20">
        <v>253</v>
      </c>
      <c r="C58" s="21" t="s">
        <v>101</v>
      </c>
      <c r="D58" s="22" t="s">
        <v>24</v>
      </c>
      <c r="E58" s="23" t="s">
        <v>37</v>
      </c>
      <c r="F58" s="22">
        <v>1973</v>
      </c>
      <c r="G58" s="35">
        <v>0.03475949074345408</v>
      </c>
      <c r="H58" s="36">
        <v>14.384560570530228</v>
      </c>
      <c r="I58" s="30">
        <v>0.002896624228621173</v>
      </c>
      <c r="J58" s="24" t="s">
        <v>453</v>
      </c>
      <c r="K58" s="22">
        <v>41</v>
      </c>
      <c r="L58" s="18">
        <f>IF(B58="","",COUNTIF($D$3:D58,D58)-IF(D58="M",COUNTIF($P$3:P58,"M"))-IF(D58="F",COUNTIF($P$3:P58,"F")))</f>
        <v>53</v>
      </c>
      <c r="M58" s="2">
        <f t="shared" si="0"/>
        <v>56</v>
      </c>
    </row>
    <row r="59" spans="1:13" ht="15">
      <c r="A59" s="34">
        <v>57</v>
      </c>
      <c r="B59" s="20">
        <v>317</v>
      </c>
      <c r="C59" s="21" t="s">
        <v>102</v>
      </c>
      <c r="D59" s="22" t="s">
        <v>24</v>
      </c>
      <c r="E59" s="23" t="s">
        <v>32</v>
      </c>
      <c r="F59" s="22">
        <v>1967</v>
      </c>
      <c r="G59" s="35">
        <v>0.03479421296651708</v>
      </c>
      <c r="H59" s="36">
        <v>14.370205771895357</v>
      </c>
      <c r="I59" s="30">
        <v>0.0028995177472097566</v>
      </c>
      <c r="J59" s="24" t="s">
        <v>453</v>
      </c>
      <c r="K59" s="22">
        <v>42</v>
      </c>
      <c r="L59" s="18">
        <f>IF(B59="","",COUNTIF($D$3:D59,D59)-IF(D59="M",COUNTIF($P$3:P59,"M"))-IF(D59="F",COUNTIF($P$3:P59,"F")))</f>
        <v>54</v>
      </c>
      <c r="M59" s="2">
        <f t="shared" si="0"/>
        <v>57</v>
      </c>
    </row>
    <row r="60" spans="1:13" ht="15">
      <c r="A60" s="34">
        <v>58</v>
      </c>
      <c r="B60" s="20">
        <v>51</v>
      </c>
      <c r="C60" s="21" t="s">
        <v>103</v>
      </c>
      <c r="D60" s="22" t="s">
        <v>24</v>
      </c>
      <c r="E60" s="23" t="s">
        <v>60</v>
      </c>
      <c r="F60" s="22">
        <v>1970</v>
      </c>
      <c r="G60" s="35">
        <v>0.034840509259083774</v>
      </c>
      <c r="H60" s="36">
        <v>14.351110550131748</v>
      </c>
      <c r="I60" s="30">
        <v>0.0029033757715903144</v>
      </c>
      <c r="J60" s="24" t="s">
        <v>453</v>
      </c>
      <c r="K60" s="22">
        <v>43</v>
      </c>
      <c r="L60" s="18">
        <f>IF(B60="","",COUNTIF($D$3:D60,D60)-IF(D60="M",COUNTIF($P$3:P60,"M"))-IF(D60="F",COUNTIF($P$3:P60,"F")))</f>
        <v>55</v>
      </c>
      <c r="M60" s="2">
        <f t="shared" si="0"/>
        <v>58</v>
      </c>
    </row>
    <row r="61" spans="1:13" ht="15">
      <c r="A61" s="34">
        <v>59</v>
      </c>
      <c r="B61" s="20">
        <v>425</v>
      </c>
      <c r="C61" s="21" t="s">
        <v>104</v>
      </c>
      <c r="D61" s="22" t="s">
        <v>24</v>
      </c>
      <c r="E61" s="23" t="s">
        <v>105</v>
      </c>
      <c r="F61" s="22">
        <v>1972</v>
      </c>
      <c r="G61" s="35">
        <v>0.03489837963570608</v>
      </c>
      <c r="H61" s="36">
        <v>14.327312764069648</v>
      </c>
      <c r="I61" s="30">
        <v>0.0029081983029755065</v>
      </c>
      <c r="J61" s="24" t="s">
        <v>453</v>
      </c>
      <c r="K61" s="22">
        <v>44</v>
      </c>
      <c r="L61" s="18">
        <f>IF(B61="","",COUNTIF($D$3:D61,D61)-IF(D61="M",COUNTIF($P$3:P61,"M"))-IF(D61="F",COUNTIF($P$3:P61,"F")))</f>
        <v>56</v>
      </c>
      <c r="M61" s="2">
        <f t="shared" si="0"/>
        <v>59</v>
      </c>
    </row>
    <row r="62" spans="1:13" ht="15">
      <c r="A62" s="34">
        <v>60</v>
      </c>
      <c r="B62" s="20">
        <v>353</v>
      </c>
      <c r="C62" s="21" t="s">
        <v>106</v>
      </c>
      <c r="D62" s="22" t="s">
        <v>24</v>
      </c>
      <c r="E62" s="23" t="s">
        <v>107</v>
      </c>
      <c r="F62" s="22">
        <v>1962</v>
      </c>
      <c r="G62" s="35">
        <v>0.03494467592827277</v>
      </c>
      <c r="H62" s="36">
        <v>14.30833128990227</v>
      </c>
      <c r="I62" s="30">
        <v>0.0029120563273560642</v>
      </c>
      <c r="J62" s="24" t="s">
        <v>453</v>
      </c>
      <c r="K62" s="22">
        <v>45</v>
      </c>
      <c r="L62" s="18">
        <f>IF(B62="","",COUNTIF($D$3:D62,D62)-IF(D62="M",COUNTIF($P$3:P62,"M"))-IF(D62="F",COUNTIF($P$3:P62,"F")))</f>
        <v>57</v>
      </c>
      <c r="M62" s="2">
        <f t="shared" si="0"/>
        <v>60</v>
      </c>
    </row>
    <row r="63" spans="1:13" ht="15">
      <c r="A63" s="34">
        <v>61</v>
      </c>
      <c r="B63" s="20">
        <v>355</v>
      </c>
      <c r="C63" s="21" t="s">
        <v>108</v>
      </c>
      <c r="D63" s="22" t="s">
        <v>51</v>
      </c>
      <c r="E63" s="23" t="s">
        <v>107</v>
      </c>
      <c r="F63" s="22">
        <v>1968</v>
      </c>
      <c r="G63" s="35">
        <v>0.034956250005052425</v>
      </c>
      <c r="H63" s="36">
        <v>14.303593775869325</v>
      </c>
      <c r="I63" s="30">
        <v>0.0029130208337543686</v>
      </c>
      <c r="J63" s="24" t="s">
        <v>454</v>
      </c>
      <c r="K63" s="22">
        <v>4</v>
      </c>
      <c r="L63" s="18">
        <f>IF(B63="","",COUNTIF($D$3:D63,D63)-IF(D63="M",COUNTIF($P$3:P63,"M"))-IF(D63="F",COUNTIF($P$3:P63,"F")))</f>
        <v>4</v>
      </c>
      <c r="M63" s="2">
        <f t="shared" si="0"/>
        <v>61</v>
      </c>
    </row>
    <row r="64" spans="1:13" ht="15">
      <c r="A64" s="34">
        <v>62</v>
      </c>
      <c r="B64" s="20">
        <v>18</v>
      </c>
      <c r="C64" s="21" t="s">
        <v>109</v>
      </c>
      <c r="D64" s="22" t="s">
        <v>24</v>
      </c>
      <c r="E64" s="23" t="s">
        <v>55</v>
      </c>
      <c r="F64" s="22">
        <v>1982</v>
      </c>
      <c r="G64" s="35">
        <v>0.03504884259746177</v>
      </c>
      <c r="H64" s="36">
        <v>14.265806313279226</v>
      </c>
      <c r="I64" s="30">
        <v>0.002920736883121814</v>
      </c>
      <c r="J64" s="24" t="s">
        <v>453</v>
      </c>
      <c r="K64" s="22">
        <v>46</v>
      </c>
      <c r="L64" s="18">
        <f>IF(B64="","",COUNTIF($D$3:D64,D64)-IF(D64="M",COUNTIF($P$3:P64,"M"))-IF(D64="F",COUNTIF($P$3:P64,"F")))</f>
        <v>58</v>
      </c>
      <c r="M64" s="2">
        <f t="shared" si="0"/>
        <v>62</v>
      </c>
    </row>
    <row r="65" spans="1:13" ht="15">
      <c r="A65" s="34">
        <v>63</v>
      </c>
      <c r="B65" s="20">
        <v>50</v>
      </c>
      <c r="C65" s="21" t="s">
        <v>110</v>
      </c>
      <c r="D65" s="22" t="s">
        <v>51</v>
      </c>
      <c r="E65" s="23" t="s">
        <v>111</v>
      </c>
      <c r="F65" s="22">
        <v>1992</v>
      </c>
      <c r="G65" s="35">
        <v>0.03508356482052477</v>
      </c>
      <c r="H65" s="36">
        <v>14.251687437061337</v>
      </c>
      <c r="I65" s="30">
        <v>0.0029236304017103976</v>
      </c>
      <c r="J65" s="24" t="s">
        <v>454</v>
      </c>
      <c r="K65" s="22">
        <v>5</v>
      </c>
      <c r="L65" s="18">
        <f>IF(B65="","",COUNTIF($D$3:D65,D65)-IF(D65="M",COUNTIF($P$3:P65,"M"))-IF(D65="F",COUNTIF($P$3:P65,"F")))</f>
        <v>5</v>
      </c>
      <c r="M65" s="2">
        <f t="shared" si="0"/>
        <v>63</v>
      </c>
    </row>
    <row r="66" spans="1:13" ht="15">
      <c r="A66" s="34">
        <v>64</v>
      </c>
      <c r="B66" s="20">
        <v>280</v>
      </c>
      <c r="C66" s="21" t="s">
        <v>112</v>
      </c>
      <c r="D66" s="22" t="s">
        <v>24</v>
      </c>
      <c r="E66" s="23" t="s">
        <v>75</v>
      </c>
      <c r="F66" s="22">
        <v>1965</v>
      </c>
      <c r="G66" s="35">
        <v>0.03511828703631181</v>
      </c>
      <c r="H66" s="36">
        <v>14.237596483080369</v>
      </c>
      <c r="I66" s="30">
        <v>0.002926523919692651</v>
      </c>
      <c r="J66" s="24" t="s">
        <v>453</v>
      </c>
      <c r="K66" s="22">
        <v>47</v>
      </c>
      <c r="L66" s="18">
        <f>IF(B66="","",COUNTIF($D$3:D66,D66)-IF(D66="M",COUNTIF($P$3:P66,"M"))-IF(D66="F",COUNTIF($P$3:P66,"F")))</f>
        <v>59</v>
      </c>
      <c r="M66" s="2">
        <f t="shared" si="0"/>
        <v>64</v>
      </c>
    </row>
    <row r="67" spans="1:13" ht="15">
      <c r="A67" s="34">
        <v>65</v>
      </c>
      <c r="B67" s="20">
        <v>134</v>
      </c>
      <c r="C67" s="21" t="s">
        <v>113</v>
      </c>
      <c r="D67" s="22" t="s">
        <v>24</v>
      </c>
      <c r="E67" s="23" t="s">
        <v>30</v>
      </c>
      <c r="F67" s="22">
        <v>1965</v>
      </c>
      <c r="G67" s="35">
        <v>0.03526875000534346</v>
      </c>
      <c r="H67" s="36">
        <v>14.176856279971547</v>
      </c>
      <c r="I67" s="30">
        <v>0.0029390625004452886</v>
      </c>
      <c r="J67" s="24" t="s">
        <v>453</v>
      </c>
      <c r="K67" s="22">
        <v>48</v>
      </c>
      <c r="L67" s="18">
        <f>IF(B67="","",COUNTIF($D$3:D67,D67)-IF(D67="M",COUNTIF($P$3:P67,"M"))-IF(D67="F",COUNTIF($P$3:P67,"F")))</f>
        <v>60</v>
      </c>
      <c r="M67" s="2">
        <f t="shared" si="0"/>
        <v>65</v>
      </c>
    </row>
    <row r="68" spans="1:13" ht="15">
      <c r="A68" s="34">
        <v>66</v>
      </c>
      <c r="B68" s="20">
        <v>203</v>
      </c>
      <c r="C68" s="21" t="s">
        <v>114</v>
      </c>
      <c r="D68" s="22" t="s">
        <v>24</v>
      </c>
      <c r="E68" s="23" t="s">
        <v>41</v>
      </c>
      <c r="F68" s="22">
        <v>1986</v>
      </c>
      <c r="G68" s="35">
        <v>0.03530347222840646</v>
      </c>
      <c r="H68" s="36">
        <v>14.162912836592932</v>
      </c>
      <c r="I68" s="30">
        <v>0.002941956019033872</v>
      </c>
      <c r="J68" s="24" t="s">
        <v>453</v>
      </c>
      <c r="K68" s="22">
        <v>49</v>
      </c>
      <c r="L68" s="18">
        <f>IF(B68="","",COUNTIF($D$3:D68,D68)-IF(D68="M",COUNTIF($P$3:P68,"M"))-IF(D68="F",COUNTIF($P$3:P68,"F")))</f>
        <v>61</v>
      </c>
      <c r="M68" s="2">
        <f aca="true" t="shared" si="1" ref="M68:M131">A68</f>
        <v>66</v>
      </c>
    </row>
    <row r="69" spans="1:13" ht="15">
      <c r="A69" s="34">
        <v>67</v>
      </c>
      <c r="B69" s="20">
        <v>170</v>
      </c>
      <c r="C69" s="21" t="s">
        <v>115</v>
      </c>
      <c r="D69" s="22" t="s">
        <v>24</v>
      </c>
      <c r="E69" s="23" t="s">
        <v>116</v>
      </c>
      <c r="F69" s="22">
        <v>1959</v>
      </c>
      <c r="G69" s="35">
        <v>0.035407638890319504</v>
      </c>
      <c r="H69" s="36">
        <v>14.12124659169806</v>
      </c>
      <c r="I69" s="30">
        <v>0.002950636574193292</v>
      </c>
      <c r="J69" s="24" t="s">
        <v>453</v>
      </c>
      <c r="K69" s="22">
        <v>50</v>
      </c>
      <c r="L69" s="18">
        <f>IF(B69="","",COUNTIF($D$3:D69,D69)-IF(D69="M",COUNTIF($P$3:P69,"M"))-IF(D69="F",COUNTIF($P$3:P69,"F")))</f>
        <v>62</v>
      </c>
      <c r="M69" s="2">
        <f t="shared" si="1"/>
        <v>67</v>
      </c>
    </row>
    <row r="70" spans="1:13" ht="15">
      <c r="A70" s="34">
        <v>68</v>
      </c>
      <c r="B70" s="20">
        <v>284</v>
      </c>
      <c r="C70" s="21" t="s">
        <v>117</v>
      </c>
      <c r="D70" s="22" t="s">
        <v>24</v>
      </c>
      <c r="E70" s="23" t="s">
        <v>75</v>
      </c>
      <c r="F70" s="22">
        <v>1974</v>
      </c>
      <c r="G70" s="35">
        <v>0.03543078703660285</v>
      </c>
      <c r="H70" s="36">
        <v>14.112020697803294</v>
      </c>
      <c r="I70" s="30">
        <v>0.002952565586383571</v>
      </c>
      <c r="J70" s="24" t="s">
        <v>453</v>
      </c>
      <c r="K70" s="22">
        <v>51</v>
      </c>
      <c r="L70" s="18">
        <f>IF(B70="","",COUNTIF($D$3:D70,D70)-IF(D70="M",COUNTIF($P$3:P70,"M"))-IF(D70="F",COUNTIF($P$3:P70,"F")))</f>
        <v>63</v>
      </c>
      <c r="M70" s="2">
        <f t="shared" si="1"/>
        <v>68</v>
      </c>
    </row>
    <row r="71" spans="1:13" ht="15">
      <c r="A71" s="34">
        <v>69</v>
      </c>
      <c r="B71" s="20">
        <v>343</v>
      </c>
      <c r="C71" s="21" t="s">
        <v>118</v>
      </c>
      <c r="D71" s="22" t="s">
        <v>24</v>
      </c>
      <c r="E71" s="23" t="s">
        <v>96</v>
      </c>
      <c r="F71" s="22">
        <v>1985</v>
      </c>
      <c r="G71" s="35">
        <v>0.03546550925966585</v>
      </c>
      <c r="H71" s="36">
        <v>14.098204436856603</v>
      </c>
      <c r="I71" s="30">
        <v>0.0029554591049721544</v>
      </c>
      <c r="J71" s="24" t="s">
        <v>453</v>
      </c>
      <c r="K71" s="22">
        <v>52</v>
      </c>
      <c r="L71" s="18">
        <f>IF(B71="","",COUNTIF($D$3:D71,D71)-IF(D71="M",COUNTIF($P$3:P71,"M"))-IF(D71="F",COUNTIF($P$3:P71,"F")))</f>
        <v>64</v>
      </c>
      <c r="M71" s="2">
        <f t="shared" si="1"/>
        <v>69</v>
      </c>
    </row>
    <row r="72" spans="1:13" ht="15">
      <c r="A72" s="34">
        <v>70</v>
      </c>
      <c r="B72" s="20">
        <v>252</v>
      </c>
      <c r="C72" s="21" t="s">
        <v>119</v>
      </c>
      <c r="D72" s="22" t="s">
        <v>24</v>
      </c>
      <c r="E72" s="23" t="s">
        <v>37</v>
      </c>
      <c r="F72" s="22">
        <v>1976</v>
      </c>
      <c r="G72" s="35">
        <v>0.0354770833364455</v>
      </c>
      <c r="H72" s="36">
        <v>14.093605025482788</v>
      </c>
      <c r="I72" s="30">
        <v>0.0029564236113704587</v>
      </c>
      <c r="J72" s="24" t="s">
        <v>453</v>
      </c>
      <c r="K72" s="22">
        <v>53</v>
      </c>
      <c r="L72" s="18">
        <f>IF(B72="","",COUNTIF($D$3:D72,D72)-IF(D72="M",COUNTIF($P$3:P72,"M"))-IF(D72="F",COUNTIF($P$3:P72,"F")))</f>
        <v>65</v>
      </c>
      <c r="M72" s="2">
        <f t="shared" si="1"/>
        <v>70</v>
      </c>
    </row>
    <row r="73" spans="1:13" ht="15">
      <c r="A73" s="34">
        <v>71</v>
      </c>
      <c r="B73" s="20">
        <v>327</v>
      </c>
      <c r="C73" s="21" t="s">
        <v>120</v>
      </c>
      <c r="D73" s="22" t="s">
        <v>24</v>
      </c>
      <c r="E73" s="23" t="s">
        <v>32</v>
      </c>
      <c r="F73" s="22">
        <v>1967</v>
      </c>
      <c r="G73" s="35">
        <v>0.0355118055595085</v>
      </c>
      <c r="H73" s="36">
        <v>14.079824782835408</v>
      </c>
      <c r="I73" s="30">
        <v>0.0029593171299590417</v>
      </c>
      <c r="J73" s="24" t="s">
        <v>453</v>
      </c>
      <c r="K73" s="22">
        <v>54</v>
      </c>
      <c r="L73" s="18">
        <f>IF(B73="","",COUNTIF($D$3:D73,D73)-IF(D73="M",COUNTIF($P$3:P73,"M"))-IF(D73="F",COUNTIF($P$3:P73,"F")))</f>
        <v>66</v>
      </c>
      <c r="M73" s="2">
        <f t="shared" si="1"/>
        <v>71</v>
      </c>
    </row>
    <row r="74" spans="1:13" ht="15">
      <c r="A74" s="34">
        <v>72</v>
      </c>
      <c r="B74" s="20">
        <v>366</v>
      </c>
      <c r="C74" s="21" t="s">
        <v>121</v>
      </c>
      <c r="D74" s="22" t="s">
        <v>24</v>
      </c>
      <c r="E74" s="23" t="s">
        <v>122</v>
      </c>
      <c r="F74" s="22">
        <v>1972</v>
      </c>
      <c r="G74" s="35">
        <v>0.0355233796290122</v>
      </c>
      <c r="H74" s="36">
        <v>14.075237356967198</v>
      </c>
      <c r="I74" s="30">
        <v>0.0029602816357510164</v>
      </c>
      <c r="J74" s="24" t="s">
        <v>453</v>
      </c>
      <c r="K74" s="22">
        <v>55</v>
      </c>
      <c r="L74" s="18">
        <f>IF(B74="","",COUNTIF($D$3:D74,D74)-IF(D74="M",COUNTIF($P$3:P74,"M"))-IF(D74="F",COUNTIF($P$3:P74,"F")))</f>
        <v>67</v>
      </c>
      <c r="M74" s="2">
        <f t="shared" si="1"/>
        <v>72</v>
      </c>
    </row>
    <row r="75" spans="1:13" ht="15">
      <c r="A75" s="34">
        <v>73</v>
      </c>
      <c r="B75" s="20">
        <v>128</v>
      </c>
      <c r="C75" s="21" t="s">
        <v>123</v>
      </c>
      <c r="D75" s="22" t="s">
        <v>24</v>
      </c>
      <c r="E75" s="23" t="s">
        <v>32</v>
      </c>
      <c r="F75" s="22">
        <v>1986</v>
      </c>
      <c r="G75" s="35">
        <v>0.0355581018520752</v>
      </c>
      <c r="H75" s="36">
        <v>14.06149299195001</v>
      </c>
      <c r="I75" s="30">
        <v>0.0029631751543396</v>
      </c>
      <c r="J75" s="24" t="s">
        <v>453</v>
      </c>
      <c r="K75" s="22">
        <v>56</v>
      </c>
      <c r="L75" s="18">
        <f>IF(B75="","",COUNTIF($D$3:D75,D75)-IF(D75="M",COUNTIF($P$3:P75,"M"))-IF(D75="F",COUNTIF($P$3:P75,"F")))</f>
        <v>68</v>
      </c>
      <c r="M75" s="2">
        <f t="shared" si="1"/>
        <v>73</v>
      </c>
    </row>
    <row r="76" spans="1:13" ht="15">
      <c r="A76" s="34">
        <v>74</v>
      </c>
      <c r="B76" s="20">
        <v>283</v>
      </c>
      <c r="C76" s="21" t="s">
        <v>124</v>
      </c>
      <c r="D76" s="22" t="s">
        <v>24</v>
      </c>
      <c r="E76" s="23" t="s">
        <v>75</v>
      </c>
      <c r="F76" s="22">
        <v>1971</v>
      </c>
      <c r="G76" s="35">
        <v>0.035627546298201196</v>
      </c>
      <c r="H76" s="36">
        <v>14.034084632576691</v>
      </c>
      <c r="I76" s="30">
        <v>0.0029689621915167663</v>
      </c>
      <c r="J76" s="24" t="s">
        <v>453</v>
      </c>
      <c r="K76" s="22">
        <v>57</v>
      </c>
      <c r="L76" s="18">
        <f>IF(B76="","",COUNTIF($D$3:D76,D76)-IF(D76="M",COUNTIF($P$3:P76,"M"))-IF(D76="F",COUNTIF($P$3:P76,"F")))</f>
        <v>69</v>
      </c>
      <c r="M76" s="2">
        <f t="shared" si="1"/>
        <v>74</v>
      </c>
    </row>
    <row r="77" spans="1:13" ht="15">
      <c r="A77" s="34">
        <v>75</v>
      </c>
      <c r="B77" s="20">
        <v>142</v>
      </c>
      <c r="C77" s="21" t="s">
        <v>125</v>
      </c>
      <c r="D77" s="22" t="s">
        <v>51</v>
      </c>
      <c r="E77" s="23" t="s">
        <v>35</v>
      </c>
      <c r="F77" s="22">
        <v>1975</v>
      </c>
      <c r="G77" s="35">
        <v>0.03582430555979954</v>
      </c>
      <c r="H77" s="36">
        <v>13.957004670066178</v>
      </c>
      <c r="I77" s="30">
        <v>0.0029853587966499617</v>
      </c>
      <c r="J77" s="24" t="s">
        <v>454</v>
      </c>
      <c r="K77" s="22">
        <v>6</v>
      </c>
      <c r="L77" s="18">
        <f>IF(B77="","",COUNTIF($D$3:D77,D77)-IF(D77="M",COUNTIF($P$3:P77,"M"))-IF(D77="F",COUNTIF($P$3:P77,"F")))</f>
        <v>6</v>
      </c>
      <c r="M77" s="2">
        <f t="shared" si="1"/>
        <v>75</v>
      </c>
    </row>
    <row r="78" spans="1:13" ht="15">
      <c r="A78" s="34">
        <v>76</v>
      </c>
      <c r="B78" s="20">
        <v>208</v>
      </c>
      <c r="C78" s="21" t="s">
        <v>126</v>
      </c>
      <c r="D78" s="22" t="s">
        <v>24</v>
      </c>
      <c r="E78" s="23" t="s">
        <v>41</v>
      </c>
      <c r="F78" s="22">
        <v>1971</v>
      </c>
      <c r="G78" s="35">
        <v>0.03589375000592554</v>
      </c>
      <c r="H78" s="36">
        <v>13.930001738950574</v>
      </c>
      <c r="I78" s="30">
        <v>0.002991145833827128</v>
      </c>
      <c r="J78" s="24" t="s">
        <v>453</v>
      </c>
      <c r="K78" s="22">
        <v>58</v>
      </c>
      <c r="L78" s="18">
        <f>IF(B78="","",COUNTIF($D$3:D78,D78)-IF(D78="M",COUNTIF($P$3:P78,"M"))-IF(D78="F",COUNTIF($P$3:P78,"F")))</f>
        <v>70</v>
      </c>
      <c r="M78" s="2">
        <f t="shared" si="1"/>
        <v>76</v>
      </c>
    </row>
    <row r="79" spans="1:13" ht="15">
      <c r="A79" s="34">
        <v>77</v>
      </c>
      <c r="B79" s="20">
        <v>395</v>
      </c>
      <c r="C79" s="21" t="s">
        <v>127</v>
      </c>
      <c r="D79" s="22" t="s">
        <v>24</v>
      </c>
      <c r="E79" s="23" t="s">
        <v>65</v>
      </c>
      <c r="F79" s="22">
        <v>1979</v>
      </c>
      <c r="G79" s="35">
        <v>0.03596319444477558</v>
      </c>
      <c r="H79" s="36">
        <v>13.90310309524341</v>
      </c>
      <c r="I79" s="30">
        <v>0.002996932870397965</v>
      </c>
      <c r="J79" s="24" t="s">
        <v>453</v>
      </c>
      <c r="K79" s="22">
        <v>59</v>
      </c>
      <c r="L79" s="18">
        <f>IF(B79="","",COUNTIF($D$3:D79,D79)-IF(D79="M",COUNTIF($P$3:P79,"M"))-IF(D79="F",COUNTIF($P$3:P79,"F")))</f>
        <v>71</v>
      </c>
      <c r="M79" s="2">
        <f t="shared" si="1"/>
        <v>77</v>
      </c>
    </row>
    <row r="80" spans="1:13" ht="15">
      <c r="A80" s="34">
        <v>78</v>
      </c>
      <c r="B80" s="20">
        <v>372</v>
      </c>
      <c r="C80" s="21" t="s">
        <v>128</v>
      </c>
      <c r="D80" s="22" t="s">
        <v>24</v>
      </c>
      <c r="E80" s="23" t="s">
        <v>122</v>
      </c>
      <c r="F80" s="22">
        <v>1965</v>
      </c>
      <c r="G80" s="35">
        <v>0.03606736111396458</v>
      </c>
      <c r="H80" s="36">
        <v>13.862949341375844</v>
      </c>
      <c r="I80" s="30">
        <v>0.003005613426163715</v>
      </c>
      <c r="J80" s="24" t="s">
        <v>453</v>
      </c>
      <c r="K80" s="22">
        <v>60</v>
      </c>
      <c r="L80" s="18">
        <f>IF(B80="","",COUNTIF($D$3:D80,D80)-IF(D80="M",COUNTIF($P$3:P80,"M"))-IF(D80="F",COUNTIF($P$3:P80,"F")))</f>
        <v>72</v>
      </c>
      <c r="M80" s="2">
        <f t="shared" si="1"/>
        <v>78</v>
      </c>
    </row>
    <row r="81" spans="1:13" ht="15">
      <c r="A81" s="34">
        <v>79</v>
      </c>
      <c r="B81" s="20">
        <v>179</v>
      </c>
      <c r="C81" s="21" t="s">
        <v>129</v>
      </c>
      <c r="D81" s="22" t="s">
        <v>24</v>
      </c>
      <c r="E81" s="23" t="s">
        <v>72</v>
      </c>
      <c r="F81" s="22">
        <v>1966</v>
      </c>
      <c r="G81" s="35">
        <v>0.03610208333702758</v>
      </c>
      <c r="H81" s="36">
        <v>13.8496162487992</v>
      </c>
      <c r="I81" s="30">
        <v>0.0030085069447522983</v>
      </c>
      <c r="J81" s="24" t="s">
        <v>453</v>
      </c>
      <c r="K81" s="22">
        <v>61</v>
      </c>
      <c r="L81" s="18">
        <f>IF(B81="","",COUNTIF($D$3:D81,D81)-IF(D81="M",COUNTIF($P$3:P81,"M"))-IF(D81="F",COUNTIF($P$3:P81,"F")))</f>
        <v>73</v>
      </c>
      <c r="M81" s="2">
        <f t="shared" si="1"/>
        <v>79</v>
      </c>
    </row>
    <row r="82" spans="1:13" ht="15">
      <c r="A82" s="34">
        <v>80</v>
      </c>
      <c r="B82" s="20">
        <v>94</v>
      </c>
      <c r="C82" s="21" t="s">
        <v>130</v>
      </c>
      <c r="D82" s="22" t="s">
        <v>24</v>
      </c>
      <c r="E82" s="23" t="s">
        <v>49</v>
      </c>
      <c r="F82" s="22">
        <v>1971</v>
      </c>
      <c r="G82" s="35">
        <v>0.036113657406531274</v>
      </c>
      <c r="H82" s="36">
        <v>13.845177583967812</v>
      </c>
      <c r="I82" s="30">
        <v>0.003009471450544273</v>
      </c>
      <c r="J82" s="24" t="s">
        <v>453</v>
      </c>
      <c r="K82" s="22">
        <v>62</v>
      </c>
      <c r="L82" s="18">
        <f>IF(B82="","",COUNTIF($D$3:D82,D82)-IF(D82="M",COUNTIF($P$3:P82,"M"))-IF(D82="F",COUNTIF($P$3:P82,"F")))</f>
        <v>74</v>
      </c>
      <c r="M82" s="2">
        <f t="shared" si="1"/>
        <v>80</v>
      </c>
    </row>
    <row r="83" spans="1:13" ht="15">
      <c r="A83" s="34">
        <v>81</v>
      </c>
      <c r="B83" s="20">
        <v>106</v>
      </c>
      <c r="C83" s="21" t="s">
        <v>131</v>
      </c>
      <c r="D83" s="22" t="s">
        <v>24</v>
      </c>
      <c r="E83" s="23" t="s">
        <v>32</v>
      </c>
      <c r="F83" s="22">
        <v>1994</v>
      </c>
      <c r="G83" s="35">
        <v>0.036148379629594274</v>
      </c>
      <c r="H83" s="36">
        <v>13.831878638085774</v>
      </c>
      <c r="I83" s="30">
        <v>0.003012364969132856</v>
      </c>
      <c r="J83" s="24" t="s">
        <v>453</v>
      </c>
      <c r="K83" s="22">
        <v>63</v>
      </c>
      <c r="L83" s="18">
        <f>IF(B83="","",COUNTIF($D$3:D83,D83)-IF(D83="M",COUNTIF($P$3:P83,"M"))-IF(D83="F",COUNTIF($P$3:P83,"F")))</f>
        <v>75</v>
      </c>
      <c r="M83" s="2">
        <f t="shared" si="1"/>
        <v>81</v>
      </c>
    </row>
    <row r="84" spans="1:13" ht="15">
      <c r="A84" s="34">
        <v>82</v>
      </c>
      <c r="B84" s="20">
        <v>123</v>
      </c>
      <c r="C84" s="21" t="s">
        <v>458</v>
      </c>
      <c r="D84" s="22" t="s">
        <v>24</v>
      </c>
      <c r="E84" s="23" t="s">
        <v>32</v>
      </c>
      <c r="F84" s="22">
        <v>1982</v>
      </c>
      <c r="G84" s="35">
        <v>0.036159953706373926</v>
      </c>
      <c r="H84" s="36">
        <v>13.827451330831346</v>
      </c>
      <c r="I84" s="30">
        <v>0.0030133294755311604</v>
      </c>
      <c r="J84" s="24" t="s">
        <v>453</v>
      </c>
      <c r="K84" s="22">
        <v>64</v>
      </c>
      <c r="L84" s="18">
        <f>IF(B84="","",COUNTIF($D$3:D84,D84)-IF(D84="M",COUNTIF($P$3:P84,"M"))-IF(D84="F",COUNTIF($P$3:P84,"F")))</f>
        <v>76</v>
      </c>
      <c r="M84" s="2">
        <f t="shared" si="1"/>
        <v>82</v>
      </c>
    </row>
    <row r="85" spans="1:13" ht="15">
      <c r="A85" s="34">
        <v>83</v>
      </c>
      <c r="B85" s="20">
        <v>168</v>
      </c>
      <c r="C85" s="21" t="s">
        <v>132</v>
      </c>
      <c r="D85" s="22" t="s">
        <v>24</v>
      </c>
      <c r="E85" s="23" t="s">
        <v>116</v>
      </c>
      <c r="F85" s="22">
        <v>1949</v>
      </c>
      <c r="G85" s="35">
        <v>0.03620625000621658</v>
      </c>
      <c r="H85" s="36">
        <v>13.809770410195767</v>
      </c>
      <c r="I85" s="30">
        <v>0.003017187500518048</v>
      </c>
      <c r="J85" s="24" t="s">
        <v>453</v>
      </c>
      <c r="K85" s="22">
        <v>65</v>
      </c>
      <c r="L85" s="18">
        <f>IF(B85="","",COUNTIF($D$3:D85,D85)-IF(D85="M",COUNTIF($P$3:P85,"M"))-IF(D85="F",COUNTIF($P$3:P85,"F")))</f>
        <v>77</v>
      </c>
      <c r="M85" s="2">
        <f t="shared" si="1"/>
        <v>83</v>
      </c>
    </row>
    <row r="86" spans="1:13" ht="15">
      <c r="A86" s="34">
        <v>84</v>
      </c>
      <c r="B86" s="20">
        <v>159</v>
      </c>
      <c r="C86" s="21" t="s">
        <v>133</v>
      </c>
      <c r="D86" s="22" t="s">
        <v>24</v>
      </c>
      <c r="E86" s="23" t="s">
        <v>134</v>
      </c>
      <c r="F86" s="22">
        <v>1968</v>
      </c>
      <c r="G86" s="35">
        <v>0.03624097222200362</v>
      </c>
      <c r="H86" s="36">
        <v>13.79653936812507</v>
      </c>
      <c r="I86" s="30">
        <v>0.0030200810185003015</v>
      </c>
      <c r="J86" s="24" t="s">
        <v>453</v>
      </c>
      <c r="K86" s="22">
        <v>66</v>
      </c>
      <c r="L86" s="18">
        <f>IF(B86="","",COUNTIF($D$3:D86,D86)-IF(D86="M",COUNTIF($P$3:P86,"M"))-IF(D86="F",COUNTIF($P$3:P86,"F")))</f>
        <v>78</v>
      </c>
      <c r="M86" s="2">
        <f t="shared" si="1"/>
        <v>84</v>
      </c>
    </row>
    <row r="87" spans="1:13" ht="15">
      <c r="A87" s="34">
        <v>85</v>
      </c>
      <c r="B87" s="20">
        <v>373</v>
      </c>
      <c r="C87" s="21" t="s">
        <v>135</v>
      </c>
      <c r="D87" s="22" t="s">
        <v>24</v>
      </c>
      <c r="E87" s="23" t="s">
        <v>122</v>
      </c>
      <c r="F87" s="22">
        <v>1973</v>
      </c>
      <c r="G87" s="35">
        <v>0.03634513889119262</v>
      </c>
      <c r="H87" s="36">
        <v>13.756997916471386</v>
      </c>
      <c r="I87" s="30">
        <v>0.0030287615742660514</v>
      </c>
      <c r="J87" s="24" t="s">
        <v>453</v>
      </c>
      <c r="K87" s="22">
        <v>67</v>
      </c>
      <c r="L87" s="18">
        <f>IF(B87="","",COUNTIF($D$3:D87,D87)-IF(D87="M",COUNTIF($P$3:P87,"M"))-IF(D87="F",COUNTIF($P$3:P87,"F")))</f>
        <v>79</v>
      </c>
      <c r="M87" s="2">
        <f t="shared" si="1"/>
        <v>85</v>
      </c>
    </row>
    <row r="88" spans="1:13" ht="15">
      <c r="A88" s="34">
        <v>86</v>
      </c>
      <c r="B88" s="20">
        <v>164</v>
      </c>
      <c r="C88" s="21" t="s">
        <v>136</v>
      </c>
      <c r="D88" s="22" t="s">
        <v>51</v>
      </c>
      <c r="E88" s="23" t="s">
        <v>134</v>
      </c>
      <c r="F88" s="22">
        <v>1958</v>
      </c>
      <c r="G88" s="35">
        <v>0.036368287037475966</v>
      </c>
      <c r="H88" s="36">
        <v>13.748241688831023</v>
      </c>
      <c r="I88" s="30">
        <v>0.0030306905864563305</v>
      </c>
      <c r="J88" s="24" t="s">
        <v>454</v>
      </c>
      <c r="K88" s="22">
        <v>7</v>
      </c>
      <c r="L88" s="18">
        <f>IF(B88="","",COUNTIF($D$3:D88,D88)-IF(D88="M",COUNTIF($P$3:P88,"M"))-IF(D88="F",COUNTIF($P$3:P88,"F")))</f>
        <v>7</v>
      </c>
      <c r="M88" s="2">
        <f t="shared" si="1"/>
        <v>86</v>
      </c>
    </row>
    <row r="89" spans="1:13" ht="15">
      <c r="A89" s="34">
        <v>87</v>
      </c>
      <c r="B89" s="20">
        <v>386</v>
      </c>
      <c r="C89" s="21" t="s">
        <v>137</v>
      </c>
      <c r="D89" s="22" t="s">
        <v>24</v>
      </c>
      <c r="E89" s="23" t="s">
        <v>138</v>
      </c>
      <c r="F89" s="22">
        <v>1977</v>
      </c>
      <c r="G89" s="35">
        <v>0.036368287037475966</v>
      </c>
      <c r="H89" s="36">
        <v>13.748241688831023</v>
      </c>
      <c r="I89" s="30">
        <v>0.0030306905864563305</v>
      </c>
      <c r="J89" s="24" t="s">
        <v>453</v>
      </c>
      <c r="K89" s="22">
        <v>68</v>
      </c>
      <c r="L89" s="18">
        <f>IF(B89="","",COUNTIF($D$3:D89,D89)-IF(D89="M",COUNTIF($P$3:P89,"M"))-IF(D89="F",COUNTIF($P$3:P89,"F")))</f>
        <v>80</v>
      </c>
      <c r="M89" s="2">
        <f t="shared" si="1"/>
        <v>87</v>
      </c>
    </row>
    <row r="90" spans="1:13" ht="15">
      <c r="A90" s="34">
        <v>88</v>
      </c>
      <c r="B90" s="20">
        <v>129</v>
      </c>
      <c r="C90" s="21" t="s">
        <v>139</v>
      </c>
      <c r="D90" s="22" t="s">
        <v>24</v>
      </c>
      <c r="E90" s="23" t="s">
        <v>32</v>
      </c>
      <c r="F90" s="22">
        <v>1976</v>
      </c>
      <c r="G90" s="35">
        <v>0.036403009260538965</v>
      </c>
      <c r="H90" s="36">
        <v>13.735128225841548</v>
      </c>
      <c r="I90" s="30">
        <v>0.003033584105044914</v>
      </c>
      <c r="J90" s="24" t="s">
        <v>453</v>
      </c>
      <c r="K90" s="22">
        <v>69</v>
      </c>
      <c r="L90" s="18">
        <f>IF(B90="","",COUNTIF($D$3:D90,D90)-IF(D90="M",COUNTIF($P$3:P90,"M"))-IF(D90="F",COUNTIF($P$3:P90,"F")))</f>
        <v>81</v>
      </c>
      <c r="M90" s="2">
        <f t="shared" si="1"/>
        <v>88</v>
      </c>
    </row>
    <row r="91" spans="1:13" ht="15">
      <c r="A91" s="34">
        <v>89</v>
      </c>
      <c r="B91" s="20">
        <v>385</v>
      </c>
      <c r="C91" s="21" t="s">
        <v>140</v>
      </c>
      <c r="D91" s="22" t="s">
        <v>24</v>
      </c>
      <c r="E91" s="23" t="s">
        <v>138</v>
      </c>
      <c r="F91" s="22">
        <v>1976</v>
      </c>
      <c r="G91" s="35">
        <v>0.036437731483601965</v>
      </c>
      <c r="H91" s="36">
        <v>13.722039754999964</v>
      </c>
      <c r="I91" s="30">
        <v>0.003036477623633497</v>
      </c>
      <c r="J91" s="24" t="s">
        <v>453</v>
      </c>
      <c r="K91" s="22">
        <v>70</v>
      </c>
      <c r="L91" s="18">
        <f>IF(B91="","",COUNTIF($D$3:D91,D91)-IF(D91="M",COUNTIF($P$3:P91,"M"))-IF(D91="F",COUNTIF($P$3:P91,"F")))</f>
        <v>82</v>
      </c>
      <c r="M91" s="2">
        <f t="shared" si="1"/>
        <v>89</v>
      </c>
    </row>
    <row r="92" spans="1:13" ht="15">
      <c r="A92" s="89">
        <v>90</v>
      </c>
      <c r="B92" s="90">
        <v>222</v>
      </c>
      <c r="C92" s="91" t="s">
        <v>141</v>
      </c>
      <c r="D92" s="92" t="s">
        <v>24</v>
      </c>
      <c r="E92" s="93" t="s">
        <v>142</v>
      </c>
      <c r="F92" s="92">
        <v>1952</v>
      </c>
      <c r="G92" s="94">
        <v>0.03666921296826331</v>
      </c>
      <c r="H92" s="95">
        <v>13.635416730452954</v>
      </c>
      <c r="I92" s="96">
        <v>0.003055767747355276</v>
      </c>
      <c r="J92" s="97" t="s">
        <v>453</v>
      </c>
      <c r="K92" s="92">
        <v>71</v>
      </c>
      <c r="L92" s="18">
        <f>IF(B92="","",COUNTIF($D$3:D92,D92)-IF(D92="M",COUNTIF($P$3:P92,"M"))-IF(D92="F",COUNTIF($P$3:P92,"F")))</f>
        <v>83</v>
      </c>
      <c r="M92" s="2">
        <f t="shared" si="1"/>
        <v>90</v>
      </c>
    </row>
    <row r="93" spans="1:13" ht="15">
      <c r="A93" s="34">
        <v>91</v>
      </c>
      <c r="B93" s="20">
        <v>86</v>
      </c>
      <c r="C93" s="21" t="s">
        <v>143</v>
      </c>
      <c r="D93" s="22" t="s">
        <v>24</v>
      </c>
      <c r="E93" s="23" t="s">
        <v>49</v>
      </c>
      <c r="F93" s="22">
        <v>1965</v>
      </c>
      <c r="G93" s="35">
        <v>0.03669236111454666</v>
      </c>
      <c r="H93" s="36">
        <v>13.626814541563405</v>
      </c>
      <c r="I93" s="30">
        <v>0.003057696759545555</v>
      </c>
      <c r="J93" s="24" t="s">
        <v>453</v>
      </c>
      <c r="K93" s="22">
        <v>72</v>
      </c>
      <c r="L93" s="18">
        <f>IF(B93="","",COUNTIF($D$3:D93,D93)-IF(D93="M",COUNTIF($P$3:P93,"M"))-IF(D93="F",COUNTIF($P$3:P93,"F")))</f>
        <v>84</v>
      </c>
      <c r="M93" s="2">
        <f t="shared" si="1"/>
        <v>91</v>
      </c>
    </row>
    <row r="94" spans="1:13" ht="15">
      <c r="A94" s="34">
        <v>92</v>
      </c>
      <c r="B94" s="20">
        <v>440</v>
      </c>
      <c r="C94" s="21" t="s">
        <v>144</v>
      </c>
      <c r="D94" s="22" t="s">
        <v>24</v>
      </c>
      <c r="E94" s="23" t="s">
        <v>145</v>
      </c>
      <c r="F94" s="22">
        <v>1982</v>
      </c>
      <c r="G94" s="35">
        <v>0.03670393519132631</v>
      </c>
      <c r="H94" s="36">
        <v>13.622517514638526</v>
      </c>
      <c r="I94" s="30">
        <v>0.0030586612659438592</v>
      </c>
      <c r="J94" s="24" t="s">
        <v>453</v>
      </c>
      <c r="K94" s="22">
        <v>73</v>
      </c>
      <c r="L94" s="18">
        <f>IF(B94="","",COUNTIF($D$3:D94,D94)-IF(D94="M",COUNTIF($P$3:P94,"M"))-IF(D94="F",COUNTIF($P$3:P94,"F")))</f>
        <v>85</v>
      </c>
      <c r="M94" s="2">
        <f t="shared" si="1"/>
        <v>92</v>
      </c>
    </row>
    <row r="95" spans="1:13" ht="15">
      <c r="A95" s="34">
        <v>93</v>
      </c>
      <c r="B95" s="20">
        <v>281</v>
      </c>
      <c r="C95" s="21" t="s">
        <v>146</v>
      </c>
      <c r="D95" s="22" t="s">
        <v>24</v>
      </c>
      <c r="E95" s="23" t="s">
        <v>75</v>
      </c>
      <c r="F95" s="22">
        <v>1977</v>
      </c>
      <c r="G95" s="35">
        <v>0.036715509260830004</v>
      </c>
      <c r="H95" s="36">
        <v>13.61822319957375</v>
      </c>
      <c r="I95" s="30">
        <v>0.0030596257717358335</v>
      </c>
      <c r="J95" s="24" t="s">
        <v>453</v>
      </c>
      <c r="K95" s="22">
        <v>74</v>
      </c>
      <c r="L95" s="18">
        <f>IF(B95="","",COUNTIF($D$3:D95,D95)-IF(D95="M",COUNTIF($P$3:P95,"M"))-IF(D95="F",COUNTIF($P$3:P95,"F")))</f>
        <v>86</v>
      </c>
      <c r="M95" s="2">
        <f t="shared" si="1"/>
        <v>93</v>
      </c>
    </row>
    <row r="96" spans="1:13" ht="15">
      <c r="A96" s="34">
        <v>94</v>
      </c>
      <c r="B96" s="20">
        <v>347</v>
      </c>
      <c r="C96" s="21" t="s">
        <v>147</v>
      </c>
      <c r="D96" s="22" t="s">
        <v>24</v>
      </c>
      <c r="E96" s="23" t="s">
        <v>148</v>
      </c>
      <c r="F96" s="22">
        <v>1981</v>
      </c>
      <c r="G96" s="35">
        <v>0.036727083337609656</v>
      </c>
      <c r="H96" s="36">
        <v>13.61393158840862</v>
      </c>
      <c r="I96" s="30">
        <v>0.003060590278134138</v>
      </c>
      <c r="J96" s="24" t="s">
        <v>453</v>
      </c>
      <c r="K96" s="22">
        <v>75</v>
      </c>
      <c r="L96" s="18">
        <f>IF(B96="","",COUNTIF($D$3:D96,D96)-IF(D96="M",COUNTIF($P$3:P96,"M"))-IF(D96="F",COUNTIF($P$3:P96,"F")))</f>
        <v>87</v>
      </c>
      <c r="M96" s="2">
        <f t="shared" si="1"/>
        <v>94</v>
      </c>
    </row>
    <row r="97" spans="1:13" ht="15">
      <c r="A97" s="34">
        <v>95</v>
      </c>
      <c r="B97" s="20">
        <v>380</v>
      </c>
      <c r="C97" s="21" t="s">
        <v>149</v>
      </c>
      <c r="D97" s="22" t="s">
        <v>51</v>
      </c>
      <c r="E97" s="23" t="s">
        <v>122</v>
      </c>
      <c r="F97" s="22">
        <v>1968</v>
      </c>
      <c r="G97" s="35">
        <v>0.03684282407630235</v>
      </c>
      <c r="H97" s="36">
        <v>13.571163789303673</v>
      </c>
      <c r="I97" s="30">
        <v>0.0030702353396918625</v>
      </c>
      <c r="J97" s="24" t="s">
        <v>454</v>
      </c>
      <c r="K97" s="22">
        <v>8</v>
      </c>
      <c r="L97" s="18">
        <f>IF(B97="","",COUNTIF($D$3:D97,D97)-IF(D97="M",COUNTIF($P$3:P97,"M"))-IF(D97="F",COUNTIF($P$3:P97,"F")))</f>
        <v>8</v>
      </c>
      <c r="M97" s="2">
        <f t="shared" si="1"/>
        <v>95</v>
      </c>
    </row>
    <row r="98" spans="1:13" ht="15">
      <c r="A98" s="34">
        <v>96</v>
      </c>
      <c r="B98" s="20">
        <v>265</v>
      </c>
      <c r="C98" s="21" t="s">
        <v>150</v>
      </c>
      <c r="D98" s="22" t="s">
        <v>24</v>
      </c>
      <c r="E98" s="23" t="s">
        <v>75</v>
      </c>
      <c r="F98" s="22">
        <v>1975</v>
      </c>
      <c r="G98" s="35">
        <v>0.036854398153082</v>
      </c>
      <c r="H98" s="36">
        <v>13.566901782608184</v>
      </c>
      <c r="I98" s="30">
        <v>0.003071199846090167</v>
      </c>
      <c r="J98" s="24" t="s">
        <v>453</v>
      </c>
      <c r="K98" s="22">
        <v>76</v>
      </c>
      <c r="L98" s="18">
        <f>IF(B98="","",COUNTIF($D$3:D98,D98)-IF(D98="M",COUNTIF($P$3:P98,"M"))-IF(D98="F",COUNTIF($P$3:P98,"F")))</f>
        <v>88</v>
      </c>
      <c r="M98" s="2">
        <f t="shared" si="1"/>
        <v>96</v>
      </c>
    </row>
    <row r="99" spans="1:13" ht="15">
      <c r="A99" s="34">
        <v>97</v>
      </c>
      <c r="B99" s="20">
        <v>420</v>
      </c>
      <c r="C99" s="21" t="s">
        <v>151</v>
      </c>
      <c r="D99" s="22" t="s">
        <v>51</v>
      </c>
      <c r="E99" s="23" t="s">
        <v>152</v>
      </c>
      <c r="F99" s="22">
        <v>1964</v>
      </c>
      <c r="G99" s="35">
        <v>0.037039583337900694</v>
      </c>
      <c r="H99" s="36">
        <v>13.499071937139632</v>
      </c>
      <c r="I99" s="30">
        <v>0.003086631944825058</v>
      </c>
      <c r="J99" s="24" t="s">
        <v>455</v>
      </c>
      <c r="K99" s="22">
        <v>1</v>
      </c>
      <c r="L99" s="18">
        <f>IF(B99="","",COUNTIF($D$3:D99,D99)-IF(D99="M",COUNTIF($P$3:P99,"M"))-IF(D99="F",COUNTIF($P$3:P99,"F")))</f>
        <v>9</v>
      </c>
      <c r="M99" s="2">
        <f t="shared" si="1"/>
        <v>97</v>
      </c>
    </row>
    <row r="100" spans="1:13" ht="15">
      <c r="A100" s="34">
        <v>98</v>
      </c>
      <c r="B100" s="20">
        <v>234</v>
      </c>
      <c r="C100" s="21" t="s">
        <v>153</v>
      </c>
      <c r="D100" s="22" t="s">
        <v>24</v>
      </c>
      <c r="E100" s="23" t="s">
        <v>80</v>
      </c>
      <c r="F100" s="22">
        <v>1983</v>
      </c>
      <c r="G100" s="35">
        <v>0.03713217593031004</v>
      </c>
      <c r="H100" s="36">
        <v>13.465410724607251</v>
      </c>
      <c r="I100" s="30">
        <v>0.0030943479941925034</v>
      </c>
      <c r="J100" s="24" t="s">
        <v>453</v>
      </c>
      <c r="K100" s="22">
        <v>77</v>
      </c>
      <c r="L100" s="18">
        <f>IF(B100="","",COUNTIF($D$3:D100,D100)-IF(D100="M",COUNTIF($P$3:P100,"M"))-IF(D100="F",COUNTIF($P$3:P100,"F")))</f>
        <v>89</v>
      </c>
      <c r="M100" s="2">
        <f t="shared" si="1"/>
        <v>98</v>
      </c>
    </row>
    <row r="101" spans="1:13" ht="15">
      <c r="A101" s="89">
        <v>99</v>
      </c>
      <c r="B101" s="90">
        <v>223</v>
      </c>
      <c r="C101" s="91" t="s">
        <v>154</v>
      </c>
      <c r="D101" s="92" t="s">
        <v>24</v>
      </c>
      <c r="E101" s="93" t="s">
        <v>142</v>
      </c>
      <c r="F101" s="92">
        <v>1973</v>
      </c>
      <c r="G101" s="94">
        <v>0.037143749999813735</v>
      </c>
      <c r="H101" s="95">
        <v>13.46121487470994</v>
      </c>
      <c r="I101" s="96">
        <v>0.003095312499984478</v>
      </c>
      <c r="J101" s="97" t="s">
        <v>453</v>
      </c>
      <c r="K101" s="92">
        <v>78</v>
      </c>
      <c r="L101" s="18">
        <f>IF(B101="","",COUNTIF($D$3:D101,D101)-IF(D101="M",COUNTIF($P$3:P101,"M"))-IF(D101="F",COUNTIF($P$3:P101,"F")))</f>
        <v>90</v>
      </c>
      <c r="M101" s="2">
        <f t="shared" si="1"/>
        <v>99</v>
      </c>
    </row>
    <row r="102" spans="1:13" ht="15">
      <c r="A102" s="34">
        <v>100</v>
      </c>
      <c r="B102" s="20">
        <v>122</v>
      </c>
      <c r="C102" s="21" t="s">
        <v>155</v>
      </c>
      <c r="D102" s="22" t="s">
        <v>24</v>
      </c>
      <c r="E102" s="23" t="s">
        <v>32</v>
      </c>
      <c r="F102" s="22">
        <v>1980</v>
      </c>
      <c r="G102" s="35">
        <v>0.03719004629965639</v>
      </c>
      <c r="H102" s="36">
        <v>13.44445758338891</v>
      </c>
      <c r="I102" s="30">
        <v>0.0030991705249713655</v>
      </c>
      <c r="J102" s="24" t="s">
        <v>453</v>
      </c>
      <c r="K102" s="22">
        <v>79</v>
      </c>
      <c r="L102" s="18">
        <f>IF(B102="","",COUNTIF($D$3:D102,D102)-IF(D102="M",COUNTIF($P$3:P102,"M"))-IF(D102="F",COUNTIF($P$3:P102,"F")))</f>
        <v>91</v>
      </c>
      <c r="M102" s="2">
        <f t="shared" si="1"/>
        <v>100</v>
      </c>
    </row>
    <row r="103" spans="1:13" ht="15">
      <c r="A103" s="34">
        <v>101</v>
      </c>
      <c r="B103" s="20">
        <v>292</v>
      </c>
      <c r="C103" s="21" t="s">
        <v>156</v>
      </c>
      <c r="D103" s="22" t="s">
        <v>24</v>
      </c>
      <c r="E103" s="23" t="s">
        <v>75</v>
      </c>
      <c r="F103" s="22">
        <v>1967</v>
      </c>
      <c r="G103" s="35">
        <v>0.037259490745782387</v>
      </c>
      <c r="H103" s="36">
        <v>13.419399728553666</v>
      </c>
      <c r="I103" s="30">
        <v>0.0031049575621485324</v>
      </c>
      <c r="J103" s="24" t="s">
        <v>453</v>
      </c>
      <c r="K103" s="22">
        <v>80</v>
      </c>
      <c r="L103" s="18">
        <f>IF(B103="","",COUNTIF($D$3:D103,D103)-IF(D103="M",COUNTIF($P$3:P103,"M"))-IF(D103="F",COUNTIF($P$3:P103,"F")))</f>
        <v>92</v>
      </c>
      <c r="M103" s="2">
        <f t="shared" si="1"/>
        <v>101</v>
      </c>
    </row>
    <row r="104" spans="1:13" ht="15">
      <c r="A104" s="34">
        <v>102</v>
      </c>
      <c r="B104" s="20">
        <v>85</v>
      </c>
      <c r="C104" s="21" t="s">
        <v>157</v>
      </c>
      <c r="D104" s="22" t="s">
        <v>24</v>
      </c>
      <c r="E104" s="23" t="s">
        <v>49</v>
      </c>
      <c r="F104" s="22">
        <v>1970</v>
      </c>
      <c r="G104" s="35">
        <v>0.03738680556125473</v>
      </c>
      <c r="H104" s="36">
        <v>13.37370209874704</v>
      </c>
      <c r="I104" s="30">
        <v>0.003115567130104561</v>
      </c>
      <c r="J104" s="24" t="s">
        <v>453</v>
      </c>
      <c r="K104" s="22">
        <v>81</v>
      </c>
      <c r="L104" s="18">
        <f>IF(B104="","",COUNTIF($D$3:D104,D104)-IF(D104="M",COUNTIF($P$3:P104,"M"))-IF(D104="F",COUNTIF($P$3:P104,"F")))</f>
        <v>93</v>
      </c>
      <c r="M104" s="2">
        <f t="shared" si="1"/>
        <v>102</v>
      </c>
    </row>
    <row r="105" spans="1:13" ht="15">
      <c r="A105" s="34">
        <v>103</v>
      </c>
      <c r="B105" s="20">
        <v>239</v>
      </c>
      <c r="C105" s="21" t="s">
        <v>158</v>
      </c>
      <c r="D105" s="22" t="s">
        <v>24</v>
      </c>
      <c r="E105" s="23" t="s">
        <v>80</v>
      </c>
      <c r="F105" s="22">
        <v>1968</v>
      </c>
      <c r="G105" s="35">
        <v>0.03740995370753808</v>
      </c>
      <c r="H105" s="36">
        <v>13.365426856950384</v>
      </c>
      <c r="I105" s="30">
        <v>0.00311749614229484</v>
      </c>
      <c r="J105" s="24" t="s">
        <v>453</v>
      </c>
      <c r="K105" s="22">
        <v>82</v>
      </c>
      <c r="L105" s="18">
        <f>IF(B105="","",COUNTIF($D$3:D105,D105)-IF(D105="M",COUNTIF($P$3:P105,"M"))-IF(D105="F",COUNTIF($P$3:P105,"F")))</f>
        <v>94</v>
      </c>
      <c r="M105" s="2">
        <f t="shared" si="1"/>
        <v>103</v>
      </c>
    </row>
    <row r="106" spans="1:13" ht="15">
      <c r="A106" s="34">
        <v>104</v>
      </c>
      <c r="B106" s="20">
        <v>296</v>
      </c>
      <c r="C106" s="21" t="s">
        <v>159</v>
      </c>
      <c r="D106" s="22" t="s">
        <v>24</v>
      </c>
      <c r="E106" s="23" t="s">
        <v>67</v>
      </c>
      <c r="F106" s="22">
        <v>1988</v>
      </c>
      <c r="G106" s="35">
        <v>0.03756041666929377</v>
      </c>
      <c r="H106" s="36">
        <v>13.311886404304929</v>
      </c>
      <c r="I106" s="30">
        <v>0.0031300347224411476</v>
      </c>
      <c r="J106" s="24" t="s">
        <v>453</v>
      </c>
      <c r="K106" s="22">
        <v>83</v>
      </c>
      <c r="L106" s="18">
        <f>IF(B106="","",COUNTIF($D$3:D106,D106)-IF(D106="M",COUNTIF($P$3:P106,"M"))-IF(D106="F",COUNTIF($P$3:P106,"F")))</f>
        <v>95</v>
      </c>
      <c r="M106" s="2">
        <f t="shared" si="1"/>
        <v>104</v>
      </c>
    </row>
    <row r="107" spans="1:13" ht="15">
      <c r="A107" s="34">
        <v>105</v>
      </c>
      <c r="B107" s="20">
        <v>304</v>
      </c>
      <c r="C107" s="21" t="s">
        <v>160</v>
      </c>
      <c r="D107" s="22" t="s">
        <v>24</v>
      </c>
      <c r="E107" s="23" t="s">
        <v>67</v>
      </c>
      <c r="F107" s="22">
        <v>1973</v>
      </c>
      <c r="G107" s="35">
        <v>0.03759513889235677</v>
      </c>
      <c r="H107" s="36">
        <v>13.299591775192292</v>
      </c>
      <c r="I107" s="30">
        <v>0.003132928241029731</v>
      </c>
      <c r="J107" s="24" t="s">
        <v>453</v>
      </c>
      <c r="K107" s="22">
        <v>84</v>
      </c>
      <c r="L107" s="18">
        <f>IF(B107="","",COUNTIF($D$3:D107,D107)-IF(D107="M",COUNTIF($P$3:P107,"M"))-IF(D107="F",COUNTIF($P$3:P107,"F")))</f>
        <v>96</v>
      </c>
      <c r="M107" s="2">
        <f t="shared" si="1"/>
        <v>105</v>
      </c>
    </row>
    <row r="108" spans="1:13" ht="15">
      <c r="A108" s="34">
        <v>106</v>
      </c>
      <c r="B108" s="20">
        <v>246</v>
      </c>
      <c r="C108" s="21" t="s">
        <v>161</v>
      </c>
      <c r="D108" s="22" t="s">
        <v>51</v>
      </c>
      <c r="E108" s="23" t="s">
        <v>37</v>
      </c>
      <c r="F108" s="22">
        <v>1995</v>
      </c>
      <c r="G108" s="35">
        <v>0.03762986111541977</v>
      </c>
      <c r="H108" s="36">
        <v>13.287319835339828</v>
      </c>
      <c r="I108" s="30">
        <v>0.0031358217596183144</v>
      </c>
      <c r="J108" s="24" t="s">
        <v>455</v>
      </c>
      <c r="K108" s="22">
        <v>2</v>
      </c>
      <c r="L108" s="18">
        <f>IF(B108="","",COUNTIF($D$3:D108,D108)-IF(D108="M",COUNTIF($P$3:P108,"M"))-IF(D108="F",COUNTIF($P$3:P108,"F")))</f>
        <v>10</v>
      </c>
      <c r="M108" s="2">
        <f t="shared" si="1"/>
        <v>106</v>
      </c>
    </row>
    <row r="109" spans="1:13" ht="15">
      <c r="A109" s="34">
        <v>107</v>
      </c>
      <c r="B109" s="20">
        <v>321</v>
      </c>
      <c r="C109" s="21" t="s">
        <v>162</v>
      </c>
      <c r="D109" s="22" t="s">
        <v>24</v>
      </c>
      <c r="E109" s="23" t="s">
        <v>32</v>
      </c>
      <c r="F109" s="22">
        <v>1974</v>
      </c>
      <c r="G109" s="35">
        <v>0.03765300926170312</v>
      </c>
      <c r="H109" s="36">
        <v>13.279151117107395</v>
      </c>
      <c r="I109" s="30">
        <v>0.003137750771808593</v>
      </c>
      <c r="J109" s="24" t="s">
        <v>453</v>
      </c>
      <c r="K109" s="22">
        <v>85</v>
      </c>
      <c r="L109" s="18">
        <f>IF(B109="","",COUNTIF($D$3:D109,D109)-IF(D109="M",COUNTIF($P$3:P109,"M"))-IF(D109="F",COUNTIF($P$3:P109,"F")))</f>
        <v>97</v>
      </c>
      <c r="M109" s="2">
        <f t="shared" si="1"/>
        <v>107</v>
      </c>
    </row>
    <row r="110" spans="1:13" ht="15">
      <c r="A110" s="34">
        <v>108</v>
      </c>
      <c r="B110" s="20">
        <v>428</v>
      </c>
      <c r="C110" s="21" t="s">
        <v>163</v>
      </c>
      <c r="D110" s="22" t="s">
        <v>24</v>
      </c>
      <c r="E110" s="23" t="s">
        <v>25</v>
      </c>
      <c r="F110" s="22">
        <v>1965</v>
      </c>
      <c r="G110" s="35">
        <v>0.037676157407986466</v>
      </c>
      <c r="H110" s="36">
        <v>13.27099243655914</v>
      </c>
      <c r="I110" s="30">
        <v>0.003139679783998872</v>
      </c>
      <c r="J110" s="24" t="s">
        <v>453</v>
      </c>
      <c r="K110" s="22">
        <v>86</v>
      </c>
      <c r="L110" s="18">
        <f>IF(B110="","",COUNTIF($D$3:D110,D110)-IF(D110="M",COUNTIF($P$3:P110,"M"))-IF(D110="F",COUNTIF($P$3:P110,"F")))</f>
        <v>98</v>
      </c>
      <c r="M110" s="2">
        <f t="shared" si="1"/>
        <v>108</v>
      </c>
    </row>
    <row r="111" spans="1:13" ht="15">
      <c r="A111" s="34">
        <v>109</v>
      </c>
      <c r="B111" s="20">
        <v>15</v>
      </c>
      <c r="C111" s="21" t="s">
        <v>164</v>
      </c>
      <c r="D111" s="22" t="s">
        <v>24</v>
      </c>
      <c r="E111" s="23" t="s">
        <v>55</v>
      </c>
      <c r="F111" s="22">
        <v>1963</v>
      </c>
      <c r="G111" s="35">
        <v>0.03772245370782912</v>
      </c>
      <c r="H111" s="36">
        <v>13.25470511204385</v>
      </c>
      <c r="I111" s="30">
        <v>0.00314353780898576</v>
      </c>
      <c r="J111" s="24" t="s">
        <v>453</v>
      </c>
      <c r="K111" s="22">
        <v>87</v>
      </c>
      <c r="L111" s="18">
        <f>IF(B111="","",COUNTIF($D$3:D111,D111)-IF(D111="M",COUNTIF($P$3:P111,"M"))-IF(D111="F",COUNTIF($P$3:P111,"F")))</f>
        <v>99</v>
      </c>
      <c r="M111" s="2">
        <f t="shared" si="1"/>
        <v>109</v>
      </c>
    </row>
    <row r="112" spans="1:13" ht="15">
      <c r="A112" s="34">
        <v>110</v>
      </c>
      <c r="B112" s="20">
        <v>219</v>
      </c>
      <c r="C112" s="21" t="s">
        <v>165</v>
      </c>
      <c r="D112" s="22" t="s">
        <v>24</v>
      </c>
      <c r="E112" s="23" t="s">
        <v>41</v>
      </c>
      <c r="F112" s="22">
        <v>1976</v>
      </c>
      <c r="G112" s="35">
        <v>0.03776875000039581</v>
      </c>
      <c r="H112" s="36">
        <v>13.23845771953692</v>
      </c>
      <c r="I112" s="30">
        <v>0.0031473958333663177</v>
      </c>
      <c r="J112" s="24" t="s">
        <v>453</v>
      </c>
      <c r="K112" s="22">
        <v>88</v>
      </c>
      <c r="L112" s="18">
        <f>IF(B112="","",COUNTIF($D$3:D112,D112)-IF(D112="M",COUNTIF($P$3:P112,"M"))-IF(D112="F",COUNTIF($P$3:P112,"F")))</f>
        <v>100</v>
      </c>
      <c r="M112" s="2">
        <f t="shared" si="1"/>
        <v>110</v>
      </c>
    </row>
    <row r="113" spans="1:13" ht="15">
      <c r="A113" s="34">
        <v>111</v>
      </c>
      <c r="B113" s="20">
        <v>201</v>
      </c>
      <c r="C113" s="21" t="s">
        <v>166</v>
      </c>
      <c r="D113" s="22" t="s">
        <v>24</v>
      </c>
      <c r="E113" s="23" t="s">
        <v>41</v>
      </c>
      <c r="F113" s="22">
        <v>1976</v>
      </c>
      <c r="G113" s="35">
        <v>0.037780324077175464</v>
      </c>
      <c r="H113" s="36">
        <v>13.23440209190977</v>
      </c>
      <c r="I113" s="30">
        <v>0.003148360339764622</v>
      </c>
      <c r="J113" s="24" t="s">
        <v>453</v>
      </c>
      <c r="K113" s="22">
        <v>89</v>
      </c>
      <c r="L113" s="18">
        <f>IF(B113="","",COUNTIF($D$3:D113,D113)-IF(D113="M",COUNTIF($P$3:P113,"M"))-IF(D113="F",COUNTIF($P$3:P113,"F")))</f>
        <v>101</v>
      </c>
      <c r="M113" s="2">
        <f t="shared" si="1"/>
        <v>111</v>
      </c>
    </row>
    <row r="114" spans="1:13" ht="15">
      <c r="A114" s="34">
        <v>112</v>
      </c>
      <c r="B114" s="20">
        <v>6</v>
      </c>
      <c r="C114" s="21" t="s">
        <v>167</v>
      </c>
      <c r="D114" s="22" t="s">
        <v>24</v>
      </c>
      <c r="E114" s="23" t="s">
        <v>55</v>
      </c>
      <c r="F114" s="22">
        <v>1970</v>
      </c>
      <c r="G114" s="35">
        <v>0.03779189815395512</v>
      </c>
      <c r="H114" s="36">
        <v>13.230348948420641</v>
      </c>
      <c r="I114" s="30">
        <v>0.0031493248461629264</v>
      </c>
      <c r="J114" s="24" t="s">
        <v>453</v>
      </c>
      <c r="K114" s="22">
        <v>90</v>
      </c>
      <c r="L114" s="18">
        <f>IF(B114="","",COUNTIF($D$3:D114,D114)-IF(D114="M",COUNTIF($P$3:P114,"M"))-IF(D114="F",COUNTIF($P$3:P114,"F")))</f>
        <v>102</v>
      </c>
      <c r="M114" s="2">
        <f t="shared" si="1"/>
        <v>112</v>
      </c>
    </row>
    <row r="115" spans="1:13" ht="15">
      <c r="A115" s="34">
        <v>113</v>
      </c>
      <c r="B115" s="20">
        <v>302</v>
      </c>
      <c r="C115" s="21" t="s">
        <v>168</v>
      </c>
      <c r="D115" s="22" t="s">
        <v>24</v>
      </c>
      <c r="E115" s="23" t="s">
        <v>67</v>
      </c>
      <c r="F115" s="22">
        <v>1973</v>
      </c>
      <c r="G115" s="35">
        <v>0.03789606481586816</v>
      </c>
      <c r="H115" s="36">
        <v>13.19398207780761</v>
      </c>
      <c r="I115" s="30">
        <v>0.0031580054013223466</v>
      </c>
      <c r="J115" s="24" t="s">
        <v>453</v>
      </c>
      <c r="K115" s="22">
        <v>91</v>
      </c>
      <c r="L115" s="18">
        <f>IF(B115="","",COUNTIF($D$3:D115,D115)-IF(D115="M",COUNTIF($P$3:P115,"M"))-IF(D115="F",COUNTIF($P$3:P115,"F")))</f>
        <v>103</v>
      </c>
      <c r="M115" s="2">
        <f t="shared" si="1"/>
        <v>113</v>
      </c>
    </row>
    <row r="116" spans="1:13" ht="15">
      <c r="A116" s="34">
        <v>114</v>
      </c>
      <c r="B116" s="20">
        <v>120</v>
      </c>
      <c r="C116" s="21" t="s">
        <v>169</v>
      </c>
      <c r="D116" s="22" t="s">
        <v>24</v>
      </c>
      <c r="E116" s="23" t="s">
        <v>32</v>
      </c>
      <c r="F116" s="22">
        <v>1967</v>
      </c>
      <c r="G116" s="35">
        <v>0.03796550926199416</v>
      </c>
      <c r="H116" s="36">
        <v>13.169848362880549</v>
      </c>
      <c r="I116" s="30">
        <v>0.003163792438499513</v>
      </c>
      <c r="J116" s="24" t="s">
        <v>453</v>
      </c>
      <c r="K116" s="22">
        <v>92</v>
      </c>
      <c r="L116" s="18">
        <f>IF(B116="","",COUNTIF($D$3:D116,D116)-IF(D116="M",COUNTIF($P$3:P116,"M"))-IF(D116="F",COUNTIF($P$3:P116,"F")))</f>
        <v>104</v>
      </c>
      <c r="M116" s="2">
        <f t="shared" si="1"/>
        <v>114</v>
      </c>
    </row>
    <row r="117" spans="1:13" ht="15">
      <c r="A117" s="34">
        <v>115</v>
      </c>
      <c r="B117" s="20">
        <v>209</v>
      </c>
      <c r="C117" s="21" t="s">
        <v>170</v>
      </c>
      <c r="D117" s="22" t="s">
        <v>24</v>
      </c>
      <c r="E117" s="23" t="s">
        <v>41</v>
      </c>
      <c r="F117" s="22">
        <v>1963</v>
      </c>
      <c r="G117" s="35">
        <v>0.0380581018544035</v>
      </c>
      <c r="H117" s="36">
        <v>13.137807080153884</v>
      </c>
      <c r="I117" s="30">
        <v>0.0031715084878669586</v>
      </c>
      <c r="J117" s="24" t="s">
        <v>453</v>
      </c>
      <c r="K117" s="22">
        <v>93</v>
      </c>
      <c r="L117" s="18">
        <f>IF(B117="","",COUNTIF($D$3:D117,D117)-IF(D117="M",COUNTIF($P$3:P117,"M"))-IF(D117="F",COUNTIF($P$3:P117,"F")))</f>
        <v>105</v>
      </c>
      <c r="M117" s="2">
        <f t="shared" si="1"/>
        <v>115</v>
      </c>
    </row>
    <row r="118" spans="1:13" ht="15">
      <c r="A118" s="34">
        <v>116</v>
      </c>
      <c r="B118" s="20">
        <v>256</v>
      </c>
      <c r="C118" s="21" t="s">
        <v>171</v>
      </c>
      <c r="D118" s="22" t="s">
        <v>24</v>
      </c>
      <c r="E118" s="23" t="s">
        <v>37</v>
      </c>
      <c r="F118" s="22">
        <v>1971</v>
      </c>
      <c r="G118" s="35">
        <v>0.03808125000068685</v>
      </c>
      <c r="H118" s="36">
        <v>13.129821105950613</v>
      </c>
      <c r="I118" s="30">
        <v>0.0031734375000572377</v>
      </c>
      <c r="J118" s="24" t="s">
        <v>453</v>
      </c>
      <c r="K118" s="22">
        <v>94</v>
      </c>
      <c r="L118" s="18">
        <f>IF(B118="","",COUNTIF($D$3:D118,D118)-IF(D118="M",COUNTIF($P$3:P118,"M"))-IF(D118="F",COUNTIF($P$3:P118,"F")))</f>
        <v>106</v>
      </c>
      <c r="M118" s="2">
        <f t="shared" si="1"/>
        <v>116</v>
      </c>
    </row>
    <row r="119" spans="1:13" ht="15">
      <c r="A119" s="34">
        <v>117</v>
      </c>
      <c r="B119" s="20">
        <v>182</v>
      </c>
      <c r="C119" s="21" t="s">
        <v>172</v>
      </c>
      <c r="D119" s="22" t="s">
        <v>51</v>
      </c>
      <c r="E119" s="23" t="s">
        <v>57</v>
      </c>
      <c r="F119" s="22">
        <v>1971</v>
      </c>
      <c r="G119" s="35">
        <v>0.038104398154246155</v>
      </c>
      <c r="H119" s="36">
        <v>13.121844832084891</v>
      </c>
      <c r="I119" s="30">
        <v>0.0031753665128538464</v>
      </c>
      <c r="J119" s="24" t="s">
        <v>455</v>
      </c>
      <c r="K119" s="22">
        <v>3</v>
      </c>
      <c r="L119" s="18">
        <f>IF(B119="","",COUNTIF($D$3:D119,D119)-IF(D119="M",COUNTIF($P$3:P119,"M"))-IF(D119="F",COUNTIF($P$3:P119,"F")))</f>
        <v>11</v>
      </c>
      <c r="M119" s="2">
        <f t="shared" si="1"/>
        <v>117</v>
      </c>
    </row>
    <row r="120" spans="1:13" ht="15">
      <c r="A120" s="34">
        <v>118</v>
      </c>
      <c r="B120" s="20">
        <v>107</v>
      </c>
      <c r="C120" s="21" t="s">
        <v>173</v>
      </c>
      <c r="D120" s="22" t="s">
        <v>24</v>
      </c>
      <c r="E120" s="23" t="s">
        <v>32</v>
      </c>
      <c r="F120" s="22">
        <v>1974</v>
      </c>
      <c r="G120" s="35">
        <v>0.0381275463005295</v>
      </c>
      <c r="H120" s="36">
        <v>13.113878245898455</v>
      </c>
      <c r="I120" s="30">
        <v>0.003177295525044125</v>
      </c>
      <c r="J120" s="24" t="s">
        <v>453</v>
      </c>
      <c r="K120" s="22">
        <v>95</v>
      </c>
      <c r="L120" s="18">
        <f>IF(B120="","",COUNTIF($D$3:D120,D120)-IF(D120="M",COUNTIF($P$3:P120,"M"))-IF(D120="F",COUNTIF($P$3:P120,"F")))</f>
        <v>107</v>
      </c>
      <c r="M120" s="2">
        <f t="shared" si="1"/>
        <v>118</v>
      </c>
    </row>
    <row r="121" spans="1:13" ht="15">
      <c r="A121" s="34">
        <v>119</v>
      </c>
      <c r="B121" s="20">
        <v>300</v>
      </c>
      <c r="C121" s="21" t="s">
        <v>174</v>
      </c>
      <c r="D121" s="22" t="s">
        <v>51</v>
      </c>
      <c r="E121" s="23" t="s">
        <v>67</v>
      </c>
      <c r="F121" s="22">
        <v>1987</v>
      </c>
      <c r="G121" s="35">
        <v>0.0381738425930962</v>
      </c>
      <c r="H121" s="36">
        <v>13.097974058561917</v>
      </c>
      <c r="I121" s="30">
        <v>0.003181153549424683</v>
      </c>
      <c r="J121" s="24" t="s">
        <v>455</v>
      </c>
      <c r="K121" s="22">
        <v>4</v>
      </c>
      <c r="L121" s="18">
        <f>IF(B121="","",COUNTIF($D$3:D121,D121)-IF(D121="M",COUNTIF($P$3:P121,"M"))-IF(D121="F",COUNTIF($P$3:P121,"F")))</f>
        <v>12</v>
      </c>
      <c r="M121" s="2">
        <f t="shared" si="1"/>
        <v>119</v>
      </c>
    </row>
    <row r="122" spans="1:13" ht="15">
      <c r="A122" s="34">
        <v>120</v>
      </c>
      <c r="B122" s="20">
        <v>443</v>
      </c>
      <c r="C122" s="21" t="s">
        <v>175</v>
      </c>
      <c r="D122" s="22" t="s">
        <v>24</v>
      </c>
      <c r="E122" s="23" t="s">
        <v>176</v>
      </c>
      <c r="F122" s="22">
        <v>1963</v>
      </c>
      <c r="G122" s="35">
        <v>0.03822013889293885</v>
      </c>
      <c r="H122" s="36">
        <v>13.082108398417537</v>
      </c>
      <c r="I122" s="30">
        <v>0.0031850115744115706</v>
      </c>
      <c r="J122" s="24" t="s">
        <v>453</v>
      </c>
      <c r="K122" s="22">
        <v>96</v>
      </c>
      <c r="L122" s="18">
        <f>IF(B122="","",COUNTIF($D$3:D122,D122)-IF(D122="M",COUNTIF($P$3:P122,"M"))-IF(D122="F",COUNTIF($P$3:P122,"F")))</f>
        <v>108</v>
      </c>
      <c r="M122" s="2">
        <f t="shared" si="1"/>
        <v>120</v>
      </c>
    </row>
    <row r="123" spans="1:13" ht="15">
      <c r="A123" s="34">
        <v>121</v>
      </c>
      <c r="B123" s="20">
        <v>269</v>
      </c>
      <c r="C123" s="21" t="s">
        <v>177</v>
      </c>
      <c r="D123" s="22" t="s">
        <v>24</v>
      </c>
      <c r="E123" s="23" t="s">
        <v>75</v>
      </c>
      <c r="F123" s="22">
        <v>1959</v>
      </c>
      <c r="G123" s="35">
        <v>0.038243287039222196</v>
      </c>
      <c r="H123" s="36">
        <v>13.074189974496742</v>
      </c>
      <c r="I123" s="30">
        <v>0.0031869405866018496</v>
      </c>
      <c r="J123" s="24" t="s">
        <v>453</v>
      </c>
      <c r="K123" s="22">
        <v>97</v>
      </c>
      <c r="L123" s="18">
        <f>IF(B123="","",COUNTIF($D$3:D123,D123)-IF(D123="M",COUNTIF($P$3:P123,"M"))-IF(D123="F",COUNTIF($P$3:P123,"F")))</f>
        <v>109</v>
      </c>
      <c r="M123" s="2">
        <f t="shared" si="1"/>
        <v>121</v>
      </c>
    </row>
    <row r="124" spans="1:13" ht="15">
      <c r="A124" s="34">
        <v>122</v>
      </c>
      <c r="B124" s="20">
        <v>124</v>
      </c>
      <c r="C124" s="21" t="s">
        <v>178</v>
      </c>
      <c r="D124" s="22" t="s">
        <v>24</v>
      </c>
      <c r="E124" s="23" t="s">
        <v>32</v>
      </c>
      <c r="F124" s="22">
        <v>1972</v>
      </c>
      <c r="G124" s="35">
        <v>0.03837060185469454</v>
      </c>
      <c r="H124" s="36">
        <v>13.030809417414085</v>
      </c>
      <c r="I124" s="30">
        <v>0.0031975501545578786</v>
      </c>
      <c r="J124" s="24" t="s">
        <v>453</v>
      </c>
      <c r="K124" s="22">
        <v>98</v>
      </c>
      <c r="L124" s="18">
        <f>IF(B124="","",COUNTIF($D$3:D124,D124)-IF(D124="M",COUNTIF($P$3:P124,"M"))-IF(D124="F",COUNTIF($P$3:P124,"F")))</f>
        <v>110</v>
      </c>
      <c r="M124" s="2">
        <f t="shared" si="1"/>
        <v>122</v>
      </c>
    </row>
    <row r="125" spans="1:13" ht="15">
      <c r="A125" s="34">
        <v>123</v>
      </c>
      <c r="B125" s="20">
        <v>376</v>
      </c>
      <c r="C125" s="21" t="s">
        <v>179</v>
      </c>
      <c r="D125" s="22" t="s">
        <v>24</v>
      </c>
      <c r="E125" s="23" t="s">
        <v>122</v>
      </c>
      <c r="F125" s="22">
        <v>1987</v>
      </c>
      <c r="G125" s="35">
        <v>0.03839375000097789</v>
      </c>
      <c r="H125" s="36">
        <v>13.022952954250757</v>
      </c>
      <c r="I125" s="30">
        <v>0.0031994791667481572</v>
      </c>
      <c r="J125" s="24" t="s">
        <v>453</v>
      </c>
      <c r="K125" s="22">
        <v>99</v>
      </c>
      <c r="L125" s="18">
        <f>IF(B125="","",COUNTIF($D$3:D125,D125)-IF(D125="M",COUNTIF($P$3:P125,"M"))-IF(D125="F",COUNTIF($P$3:P125,"F")))</f>
        <v>111</v>
      </c>
      <c r="M125" s="2">
        <f t="shared" si="1"/>
        <v>123</v>
      </c>
    </row>
    <row r="126" spans="1:13" ht="15">
      <c r="A126" s="34">
        <v>124</v>
      </c>
      <c r="B126" s="20">
        <v>397</v>
      </c>
      <c r="C126" s="21" t="s">
        <v>180</v>
      </c>
      <c r="D126" s="22" t="s">
        <v>24</v>
      </c>
      <c r="E126" s="23" t="s">
        <v>181</v>
      </c>
      <c r="F126" s="22">
        <v>1970</v>
      </c>
      <c r="G126" s="35">
        <v>0.038416898147261236</v>
      </c>
      <c r="H126" s="36">
        <v>13.01510595892931</v>
      </c>
      <c r="I126" s="30">
        <v>0.0032014081789384363</v>
      </c>
      <c r="J126" s="24" t="s">
        <v>453</v>
      </c>
      <c r="K126" s="22">
        <v>100</v>
      </c>
      <c r="L126" s="18">
        <f>IF(B126="","",COUNTIF($D$3:D126,D126)-IF(D126="M",COUNTIF($P$3:P126,"M"))-IF(D126="F",COUNTIF($P$3:P126,"F")))</f>
        <v>112</v>
      </c>
      <c r="M126" s="2">
        <f t="shared" si="1"/>
        <v>124</v>
      </c>
    </row>
    <row r="127" spans="1:13" ht="15">
      <c r="A127" s="34">
        <v>125</v>
      </c>
      <c r="B127" s="20">
        <v>73</v>
      </c>
      <c r="C127" s="21" t="s">
        <v>182</v>
      </c>
      <c r="D127" s="22" t="s">
        <v>24</v>
      </c>
      <c r="E127" s="23" t="s">
        <v>183</v>
      </c>
      <c r="F127" s="22">
        <v>1972</v>
      </c>
      <c r="G127" s="35">
        <v>0.03844004630082054</v>
      </c>
      <c r="H127" s="36">
        <v>13.007268411883443</v>
      </c>
      <c r="I127" s="30">
        <v>0.003203337191735045</v>
      </c>
      <c r="J127" s="24" t="s">
        <v>453</v>
      </c>
      <c r="K127" s="22">
        <v>101</v>
      </c>
      <c r="L127" s="18">
        <f>IF(B127="","",COUNTIF($D$3:D127,D127)-IF(D127="M",COUNTIF($P$3:P127,"M"))-IF(D127="F",COUNTIF($P$3:P127,"F")))</f>
        <v>113</v>
      </c>
      <c r="M127" s="2">
        <f t="shared" si="1"/>
        <v>125</v>
      </c>
    </row>
    <row r="128" spans="1:13" ht="15">
      <c r="A128" s="34">
        <v>126</v>
      </c>
      <c r="B128" s="20">
        <v>396</v>
      </c>
      <c r="C128" s="21" t="s">
        <v>184</v>
      </c>
      <c r="D128" s="22" t="s">
        <v>24</v>
      </c>
      <c r="E128" s="23" t="s">
        <v>65</v>
      </c>
      <c r="F128" s="22">
        <v>1972</v>
      </c>
      <c r="G128" s="35">
        <v>0.03844004630082054</v>
      </c>
      <c r="H128" s="36">
        <v>13.007268411883443</v>
      </c>
      <c r="I128" s="30">
        <v>0.003203337191735045</v>
      </c>
      <c r="J128" s="24" t="s">
        <v>453</v>
      </c>
      <c r="K128" s="22">
        <v>102</v>
      </c>
      <c r="L128" s="18">
        <f>IF(B128="","",COUNTIF($D$3:D128,D128)-IF(D128="M",COUNTIF($P$3:P128,"M"))-IF(D128="F",COUNTIF($P$3:P128,"F")))</f>
        <v>114</v>
      </c>
      <c r="M128" s="2">
        <f t="shared" si="1"/>
        <v>126</v>
      </c>
    </row>
    <row r="129" spans="1:13" ht="15">
      <c r="A129" s="34">
        <v>127</v>
      </c>
      <c r="B129" s="20">
        <v>146</v>
      </c>
      <c r="C129" s="21" t="s">
        <v>459</v>
      </c>
      <c r="D129" s="22" t="s">
        <v>24</v>
      </c>
      <c r="E129" s="23" t="s">
        <v>32</v>
      </c>
      <c r="F129" s="22">
        <v>1972</v>
      </c>
      <c r="G129" s="35">
        <v>0.038451620370324235</v>
      </c>
      <c r="H129" s="36">
        <v>13.003353179516056</v>
      </c>
      <c r="I129" s="30">
        <v>0.0032043016975270198</v>
      </c>
      <c r="J129" s="24" t="s">
        <v>453</v>
      </c>
      <c r="K129" s="22">
        <v>103</v>
      </c>
      <c r="L129" s="18">
        <f>IF(B129="","",COUNTIF($D$3:D129,D129)-IF(D129="M",COUNTIF($P$3:P129,"M"))-IF(D129="F",COUNTIF($P$3:P129,"F")))</f>
        <v>115</v>
      </c>
      <c r="M129" s="2">
        <f t="shared" si="1"/>
        <v>127</v>
      </c>
    </row>
    <row r="130" spans="1:13" ht="15">
      <c r="A130" s="34">
        <v>128</v>
      </c>
      <c r="B130" s="20">
        <v>250</v>
      </c>
      <c r="C130" s="21" t="s">
        <v>185</v>
      </c>
      <c r="D130" s="22" t="s">
        <v>24</v>
      </c>
      <c r="E130" s="23" t="s">
        <v>37</v>
      </c>
      <c r="F130" s="22">
        <v>1980</v>
      </c>
      <c r="G130" s="35">
        <v>0.038486342593387235</v>
      </c>
      <c r="H130" s="36">
        <v>12.991621606723173</v>
      </c>
      <c r="I130" s="30">
        <v>0.0032071952161156028</v>
      </c>
      <c r="J130" s="24" t="s">
        <v>453</v>
      </c>
      <c r="K130" s="22">
        <v>104</v>
      </c>
      <c r="L130" s="18">
        <f>IF(B130="","",COUNTIF($D$3:D130,D130)-IF(D130="M",COUNTIF($P$3:P130,"M"))-IF(D130="F",COUNTIF($P$3:P130,"F")))</f>
        <v>116</v>
      </c>
      <c r="M130" s="2">
        <f t="shared" si="1"/>
        <v>128</v>
      </c>
    </row>
    <row r="131" spans="1:13" ht="15">
      <c r="A131" s="34">
        <v>129</v>
      </c>
      <c r="B131" s="20">
        <v>36</v>
      </c>
      <c r="C131" s="21" t="s">
        <v>186</v>
      </c>
      <c r="D131" s="22" t="s">
        <v>24</v>
      </c>
      <c r="E131" s="23" t="s">
        <v>55</v>
      </c>
      <c r="F131" s="22">
        <v>1971</v>
      </c>
      <c r="G131" s="35">
        <v>0.03864837963192258</v>
      </c>
      <c r="H131" s="36">
        <v>12.937152987055962</v>
      </c>
      <c r="I131" s="30">
        <v>0.003220698302660215</v>
      </c>
      <c r="J131" s="24" t="s">
        <v>453</v>
      </c>
      <c r="K131" s="22">
        <v>105</v>
      </c>
      <c r="L131" s="18">
        <f>IF(B131="","",COUNTIF($D$3:D131,D131)-IF(D131="M",COUNTIF($P$3:P131,"M"))-IF(D131="F",COUNTIF($P$3:P131,"F")))</f>
        <v>117</v>
      </c>
      <c r="M131" s="2">
        <f t="shared" si="1"/>
        <v>129</v>
      </c>
    </row>
    <row r="132" spans="1:13" ht="15">
      <c r="A132" s="34">
        <v>130</v>
      </c>
      <c r="B132" s="20">
        <v>186</v>
      </c>
      <c r="C132" s="21" t="s">
        <v>187</v>
      </c>
      <c r="D132" s="22" t="s">
        <v>24</v>
      </c>
      <c r="E132" s="23" t="s">
        <v>57</v>
      </c>
      <c r="F132" s="22">
        <v>1968</v>
      </c>
      <c r="G132" s="35">
        <v>0.03868310185498558</v>
      </c>
      <c r="H132" s="36">
        <v>12.925540507955896</v>
      </c>
      <c r="I132" s="30">
        <v>0.003223591821248798</v>
      </c>
      <c r="J132" s="24" t="s">
        <v>453</v>
      </c>
      <c r="K132" s="22">
        <v>106</v>
      </c>
      <c r="L132" s="18">
        <f>IF(B132="","",COUNTIF($D$3:D132,D132)-IF(D132="M",COUNTIF($P$3:P132,"M"))-IF(D132="F",COUNTIF($P$3:P132,"F")))</f>
        <v>118</v>
      </c>
      <c r="M132" s="2">
        <f aca="true" t="shared" si="2" ref="M132:M194">A132</f>
        <v>130</v>
      </c>
    </row>
    <row r="133" spans="1:13" ht="15">
      <c r="A133" s="34">
        <v>131</v>
      </c>
      <c r="B133" s="20">
        <v>387</v>
      </c>
      <c r="C133" s="21" t="s">
        <v>188</v>
      </c>
      <c r="D133" s="22" t="s">
        <v>24</v>
      </c>
      <c r="E133" s="23" t="s">
        <v>138</v>
      </c>
      <c r="F133" s="22">
        <v>1971</v>
      </c>
      <c r="G133" s="35">
        <v>0.03870625000126893</v>
      </c>
      <c r="H133" s="36">
        <v>12.917810430708434</v>
      </c>
      <c r="I133" s="30">
        <v>0.0032255208334390773</v>
      </c>
      <c r="J133" s="24" t="s">
        <v>453</v>
      </c>
      <c r="K133" s="22">
        <v>107</v>
      </c>
      <c r="L133" s="18">
        <f>IF(B133="","",COUNTIF($D$3:D133,D133)-IF(D133="M",COUNTIF($P$3:P133,"M"))-IF(D133="F",COUNTIF($P$3:P133,"F")))</f>
        <v>119</v>
      </c>
      <c r="M133" s="2">
        <f t="shared" si="2"/>
        <v>131</v>
      </c>
    </row>
    <row r="134" spans="1:13" ht="15">
      <c r="A134" s="34">
        <v>132</v>
      </c>
      <c r="B134" s="20">
        <v>388</v>
      </c>
      <c r="C134" s="21" t="s">
        <v>189</v>
      </c>
      <c r="D134" s="22" t="s">
        <v>24</v>
      </c>
      <c r="E134" s="23" t="s">
        <v>190</v>
      </c>
      <c r="F134" s="22">
        <v>1970</v>
      </c>
      <c r="G134" s="35">
        <v>0.03882199073996162</v>
      </c>
      <c r="H134" s="36">
        <v>12.879298317005736</v>
      </c>
      <c r="I134" s="30">
        <v>0.003235165894996802</v>
      </c>
      <c r="J134" s="24" t="s">
        <v>453</v>
      </c>
      <c r="K134" s="22">
        <v>108</v>
      </c>
      <c r="L134" s="18">
        <f>IF(B134="","",COUNTIF($D$3:D134,D134)-IF(D134="M",COUNTIF($P$3:P134,"M"))-IF(D134="F",COUNTIF($P$3:P134,"F")))</f>
        <v>120</v>
      </c>
      <c r="M134" s="2">
        <f t="shared" si="2"/>
        <v>132</v>
      </c>
    </row>
    <row r="135" spans="1:13" ht="15">
      <c r="A135" s="34">
        <v>133</v>
      </c>
      <c r="B135" s="20">
        <v>235</v>
      </c>
      <c r="C135" s="21" t="s">
        <v>191</v>
      </c>
      <c r="D135" s="22" t="s">
        <v>24</v>
      </c>
      <c r="E135" s="23" t="s">
        <v>80</v>
      </c>
      <c r="F135" s="22">
        <v>1982</v>
      </c>
      <c r="G135" s="35">
        <v>0.03890300926286727</v>
      </c>
      <c r="H135" s="36">
        <v>12.852476183050639</v>
      </c>
      <c r="I135" s="30">
        <v>0.0032419174385722727</v>
      </c>
      <c r="J135" s="24" t="s">
        <v>453</v>
      </c>
      <c r="K135" s="22">
        <v>109</v>
      </c>
      <c r="L135" s="18">
        <f>IF(B135="","",COUNTIF($D$3:D135,D135)-IF(D135="M",COUNTIF($P$3:P135,"M"))-IF(D135="F",COUNTIF($P$3:P135,"F")))</f>
        <v>121</v>
      </c>
      <c r="M135" s="2">
        <f t="shared" si="2"/>
        <v>133</v>
      </c>
    </row>
    <row r="136" spans="1:13" ht="15">
      <c r="A136" s="34">
        <v>134</v>
      </c>
      <c r="B136" s="20">
        <v>417</v>
      </c>
      <c r="C136" s="21" t="s">
        <v>192</v>
      </c>
      <c r="D136" s="22" t="s">
        <v>24</v>
      </c>
      <c r="E136" s="23" t="s">
        <v>60</v>
      </c>
      <c r="F136" s="22">
        <v>1977</v>
      </c>
      <c r="G136" s="35">
        <v>0.038949305555433966</v>
      </c>
      <c r="H136" s="36">
        <v>12.837199351048328</v>
      </c>
      <c r="I136" s="30">
        <v>0.0032457754629528304</v>
      </c>
      <c r="J136" s="24" t="s">
        <v>453</v>
      </c>
      <c r="K136" s="22">
        <v>110</v>
      </c>
      <c r="L136" s="18">
        <f>IF(B136="","",COUNTIF($D$3:D136,D136)-IF(D136="M",COUNTIF($P$3:P136,"M"))-IF(D136="F",COUNTIF($P$3:P136,"F")))</f>
        <v>122</v>
      </c>
      <c r="M136" s="2">
        <f t="shared" si="2"/>
        <v>134</v>
      </c>
    </row>
    <row r="137" spans="1:13" ht="15">
      <c r="A137" s="34">
        <v>135</v>
      </c>
      <c r="B137" s="20">
        <v>308</v>
      </c>
      <c r="C137" s="21" t="s">
        <v>193</v>
      </c>
      <c r="D137" s="22" t="s">
        <v>24</v>
      </c>
      <c r="E137" s="23" t="s">
        <v>67</v>
      </c>
      <c r="F137" s="22">
        <v>1957</v>
      </c>
      <c r="G137" s="35">
        <v>0.03896087963221362</v>
      </c>
      <c r="H137" s="36">
        <v>12.833385814692699</v>
      </c>
      <c r="I137" s="30">
        <v>0.0032467399693511347</v>
      </c>
      <c r="J137" s="24" t="s">
        <v>453</v>
      </c>
      <c r="K137" s="22">
        <v>111</v>
      </c>
      <c r="L137" s="18">
        <f>IF(B137="","",COUNTIF($D$3:D137,D137)-IF(D137="M",COUNTIF($P$3:P137,"M"))-IF(D137="F",COUNTIF($P$3:P137,"F")))</f>
        <v>123</v>
      </c>
      <c r="M137" s="2">
        <f t="shared" si="2"/>
        <v>135</v>
      </c>
    </row>
    <row r="138" spans="1:13" ht="15">
      <c r="A138" s="34">
        <v>136</v>
      </c>
      <c r="B138" s="20">
        <v>217</v>
      </c>
      <c r="C138" s="21" t="s">
        <v>194</v>
      </c>
      <c r="D138" s="22" t="s">
        <v>24</v>
      </c>
      <c r="E138" s="23" t="s">
        <v>41</v>
      </c>
      <c r="F138" s="22">
        <v>1955</v>
      </c>
      <c r="G138" s="35">
        <v>0.038984027778496966</v>
      </c>
      <c r="H138" s="36">
        <v>12.82576553764393</v>
      </c>
      <c r="I138" s="30">
        <v>0.003248668981541414</v>
      </c>
      <c r="J138" s="24" t="s">
        <v>453</v>
      </c>
      <c r="K138" s="22">
        <v>112</v>
      </c>
      <c r="L138" s="18">
        <f>IF(B138="","",COUNTIF($D$3:D138,D138)-IF(D138="M",COUNTIF($P$3:P138,"M"))-IF(D138="F",COUNTIF($P$3:P138,"F")))</f>
        <v>124</v>
      </c>
      <c r="M138" s="2">
        <f t="shared" si="2"/>
        <v>136</v>
      </c>
    </row>
    <row r="139" spans="1:13" ht="15">
      <c r="A139" s="34">
        <v>137</v>
      </c>
      <c r="B139" s="20">
        <v>381</v>
      </c>
      <c r="C139" s="21" t="s">
        <v>195</v>
      </c>
      <c r="D139" s="22" t="s">
        <v>51</v>
      </c>
      <c r="E139" s="23" t="s">
        <v>122</v>
      </c>
      <c r="F139" s="22">
        <v>1980</v>
      </c>
      <c r="G139" s="35">
        <v>0.03903032407833962</v>
      </c>
      <c r="H139" s="36">
        <v>12.81055209781057</v>
      </c>
      <c r="I139" s="30">
        <v>0.0032525270065283016</v>
      </c>
      <c r="J139" s="24" t="s">
        <v>455</v>
      </c>
      <c r="K139" s="22">
        <v>5</v>
      </c>
      <c r="L139" s="18">
        <f>IF(B139="","",COUNTIF($D$3:D139,D139)-IF(D139="M",COUNTIF($P$3:P139,"M"))-IF(D139="F",COUNTIF($P$3:P139,"F")))</f>
        <v>13</v>
      </c>
      <c r="M139" s="2">
        <f t="shared" si="2"/>
        <v>137</v>
      </c>
    </row>
    <row r="140" spans="1:13" ht="15">
      <c r="A140" s="34">
        <v>138</v>
      </c>
      <c r="B140" s="20">
        <v>185</v>
      </c>
      <c r="C140" s="21" t="s">
        <v>196</v>
      </c>
      <c r="D140" s="22" t="s">
        <v>24</v>
      </c>
      <c r="E140" s="23" t="s">
        <v>57</v>
      </c>
      <c r="F140" s="22">
        <v>1972</v>
      </c>
      <c r="G140" s="35">
        <v>0.03904189814784331</v>
      </c>
      <c r="H140" s="36">
        <v>12.806754377223335</v>
      </c>
      <c r="I140" s="30">
        <v>0.003253491512320276</v>
      </c>
      <c r="J140" s="24" t="s">
        <v>453</v>
      </c>
      <c r="K140" s="22">
        <v>113</v>
      </c>
      <c r="L140" s="18">
        <f>IF(B140="","",COUNTIF($D$3:D140,D140)-IF(D140="M",COUNTIF($P$3:P140,"M"))-IF(D140="F",COUNTIF($P$3:P140,"F")))</f>
        <v>125</v>
      </c>
      <c r="M140" s="2">
        <f t="shared" si="2"/>
        <v>138</v>
      </c>
    </row>
    <row r="141" spans="1:13" ht="15">
      <c r="A141" s="34">
        <v>139</v>
      </c>
      <c r="B141" s="20">
        <v>341</v>
      </c>
      <c r="C141" s="21" t="s">
        <v>197</v>
      </c>
      <c r="D141" s="22" t="s">
        <v>24</v>
      </c>
      <c r="E141" s="23" t="s">
        <v>96</v>
      </c>
      <c r="F141" s="22">
        <v>1965</v>
      </c>
      <c r="G141" s="35">
        <v>0.03914606481703231</v>
      </c>
      <c r="H141" s="36">
        <v>12.772675934017556</v>
      </c>
      <c r="I141" s="30">
        <v>0.0032621720680860258</v>
      </c>
      <c r="J141" s="24" t="s">
        <v>453</v>
      </c>
      <c r="K141" s="22">
        <v>114</v>
      </c>
      <c r="L141" s="18">
        <f>IF(B141="","",COUNTIF($D$3:D141,D141)-IF(D141="M",COUNTIF($P$3:P141,"M"))-IF(D141="F",COUNTIF($P$3:P141,"F")))</f>
        <v>126</v>
      </c>
      <c r="M141" s="2">
        <f t="shared" si="2"/>
        <v>139</v>
      </c>
    </row>
    <row r="142" spans="1:13" ht="15">
      <c r="A142" s="34">
        <v>140</v>
      </c>
      <c r="B142" s="20">
        <v>402</v>
      </c>
      <c r="C142" s="21" t="s">
        <v>198</v>
      </c>
      <c r="D142" s="22" t="s">
        <v>24</v>
      </c>
      <c r="E142" s="23" t="s">
        <v>27</v>
      </c>
      <c r="F142" s="22">
        <v>1975</v>
      </c>
      <c r="G142" s="35">
        <v>0.039157638893811963</v>
      </c>
      <c r="H142" s="36">
        <v>12.768900631519292</v>
      </c>
      <c r="I142" s="30">
        <v>0.00326313657448433</v>
      </c>
      <c r="J142" s="24" t="s">
        <v>453</v>
      </c>
      <c r="K142" s="22">
        <v>115</v>
      </c>
      <c r="L142" s="18">
        <f>IF(B142="","",COUNTIF($D$3:D142,D142)-IF(D142="M",COUNTIF($P$3:P142,"M"))-IF(D142="F",COUNTIF($P$3:P142,"F")))</f>
        <v>127</v>
      </c>
      <c r="M142" s="2">
        <f t="shared" si="2"/>
        <v>140</v>
      </c>
    </row>
    <row r="143" spans="1:13" ht="15">
      <c r="A143" s="34">
        <v>141</v>
      </c>
      <c r="B143" s="20">
        <v>261</v>
      </c>
      <c r="C143" s="21" t="s">
        <v>199</v>
      </c>
      <c r="D143" s="22" t="s">
        <v>24</v>
      </c>
      <c r="E143" s="23" t="s">
        <v>37</v>
      </c>
      <c r="F143" s="22">
        <v>1953</v>
      </c>
      <c r="G143" s="35">
        <v>0.03919236111687496</v>
      </c>
      <c r="H143" s="36">
        <v>12.75758810521666</v>
      </c>
      <c r="I143" s="30">
        <v>0.0032660300930729136</v>
      </c>
      <c r="J143" s="24" t="s">
        <v>453</v>
      </c>
      <c r="K143" s="22">
        <v>116</v>
      </c>
      <c r="L143" s="18">
        <f>IF(B143="","",COUNTIF($D$3:D143,D143)-IF(D143="M",COUNTIF($P$3:P143,"M"))-IF(D143="F",COUNTIF($P$3:P143,"F")))</f>
        <v>128</v>
      </c>
      <c r="M143" s="2">
        <f t="shared" si="2"/>
        <v>141</v>
      </c>
    </row>
    <row r="144" spans="1:13" ht="15">
      <c r="A144" s="89">
        <v>142</v>
      </c>
      <c r="B144" s="90">
        <v>228</v>
      </c>
      <c r="C144" s="91" t="s">
        <v>200</v>
      </c>
      <c r="D144" s="92" t="s">
        <v>24</v>
      </c>
      <c r="E144" s="93" t="s">
        <v>142</v>
      </c>
      <c r="F144" s="92">
        <v>1958</v>
      </c>
      <c r="G144" s="94">
        <v>0.039227083332662005</v>
      </c>
      <c r="H144" s="95">
        <v>12.74629560805711</v>
      </c>
      <c r="I144" s="96">
        <v>0.003268923611055167</v>
      </c>
      <c r="J144" s="97" t="s">
        <v>453</v>
      </c>
      <c r="K144" s="92">
        <v>117</v>
      </c>
      <c r="L144" s="18">
        <f>IF(B144="","",COUNTIF($D$3:D144,D144)-IF(D144="M",COUNTIF($P$3:P144,"M"))-IF(D144="F",COUNTIF($P$3:P144,"F")))</f>
        <v>129</v>
      </c>
      <c r="M144" s="2">
        <f t="shared" si="2"/>
        <v>142</v>
      </c>
    </row>
    <row r="145" spans="1:13" ht="15">
      <c r="A145" s="34">
        <v>143</v>
      </c>
      <c r="B145" s="20">
        <v>153</v>
      </c>
      <c r="C145" s="21" t="s">
        <v>201</v>
      </c>
      <c r="D145" s="22" t="s">
        <v>24</v>
      </c>
      <c r="E145" s="23" t="s">
        <v>134</v>
      </c>
      <c r="F145" s="22">
        <v>1950</v>
      </c>
      <c r="G145" s="35">
        <v>0.039261805555725005</v>
      </c>
      <c r="H145" s="36">
        <v>12.735023082174374</v>
      </c>
      <c r="I145" s="30">
        <v>0.0032718171296437504</v>
      </c>
      <c r="J145" s="24" t="s">
        <v>453</v>
      </c>
      <c r="K145" s="22">
        <v>118</v>
      </c>
      <c r="L145" s="18">
        <f>IF(B145="","",COUNTIF($D$3:D145,D145)-IF(D145="M",COUNTIF($P$3:P145,"M"))-IF(D145="F",COUNTIF($P$3:P145,"F")))</f>
        <v>130</v>
      </c>
      <c r="M145" s="2">
        <f t="shared" si="2"/>
        <v>143</v>
      </c>
    </row>
    <row r="146" spans="1:13" ht="15">
      <c r="A146" s="34">
        <v>144</v>
      </c>
      <c r="B146" s="20">
        <v>167</v>
      </c>
      <c r="C146" s="21" t="s">
        <v>202</v>
      </c>
      <c r="D146" s="22" t="s">
        <v>24</v>
      </c>
      <c r="E146" s="23" t="s">
        <v>116</v>
      </c>
      <c r="F146" s="22">
        <v>1959</v>
      </c>
      <c r="G146" s="35">
        <v>0.03928495370928431</v>
      </c>
      <c r="H146" s="36">
        <v>12.727519133663476</v>
      </c>
      <c r="I146" s="30">
        <v>0.003273746142440359</v>
      </c>
      <c r="J146" s="24" t="s">
        <v>453</v>
      </c>
      <c r="K146" s="22">
        <v>119</v>
      </c>
      <c r="L146" s="18">
        <f>IF(B146="","",COUNTIF($D$3:D146,D146)-IF(D146="M",COUNTIF($P$3:P146,"M"))-IF(D146="F",COUNTIF($P$3:P146,"F")))</f>
        <v>131</v>
      </c>
      <c r="M146" s="2">
        <f t="shared" si="2"/>
        <v>144</v>
      </c>
    </row>
    <row r="147" spans="1:13" ht="15">
      <c r="A147" s="34">
        <v>145</v>
      </c>
      <c r="B147" s="20">
        <v>367</v>
      </c>
      <c r="C147" s="21" t="s">
        <v>203</v>
      </c>
      <c r="D147" s="22" t="s">
        <v>24</v>
      </c>
      <c r="E147" s="23" t="s">
        <v>122</v>
      </c>
      <c r="F147" s="22">
        <v>1962</v>
      </c>
      <c r="G147" s="35">
        <v>0.039377546301693656</v>
      </c>
      <c r="H147" s="36">
        <v>12.697591570821025</v>
      </c>
      <c r="I147" s="30">
        <v>0.0032814621918078046</v>
      </c>
      <c r="J147" s="24" t="s">
        <v>453</v>
      </c>
      <c r="K147" s="22">
        <v>120</v>
      </c>
      <c r="L147" s="18">
        <f>IF(B147="","",COUNTIF($D$3:D147,D147)-IF(D147="M",COUNTIF($P$3:P147,"M"))-IF(D147="F",COUNTIF($P$3:P147,"F")))</f>
        <v>132</v>
      </c>
      <c r="M147" s="2">
        <f t="shared" si="2"/>
        <v>145</v>
      </c>
    </row>
    <row r="148" spans="1:13" ht="15">
      <c r="A148" s="34">
        <v>146</v>
      </c>
      <c r="B148" s="20">
        <v>377</v>
      </c>
      <c r="C148" s="21" t="s">
        <v>204</v>
      </c>
      <c r="D148" s="22" t="s">
        <v>24</v>
      </c>
      <c r="E148" s="23" t="s">
        <v>122</v>
      </c>
      <c r="F148" s="22">
        <v>1963</v>
      </c>
      <c r="G148" s="35">
        <v>0.03938912037119735</v>
      </c>
      <c r="H148" s="36">
        <v>12.693860520064236</v>
      </c>
      <c r="I148" s="30">
        <v>0.0032824266975997793</v>
      </c>
      <c r="J148" s="24" t="s">
        <v>453</v>
      </c>
      <c r="K148" s="22">
        <v>121</v>
      </c>
      <c r="L148" s="18">
        <f>IF(B148="","",COUNTIF($D$3:D148,D148)-IF(D148="M",COUNTIF($P$3:P148,"M"))-IF(D148="F",COUNTIF($P$3:P148,"F")))</f>
        <v>133</v>
      </c>
      <c r="M148" s="2">
        <f t="shared" si="2"/>
        <v>146</v>
      </c>
    </row>
    <row r="149" spans="1:13" ht="15">
      <c r="A149" s="89">
        <v>147</v>
      </c>
      <c r="B149" s="90">
        <v>226</v>
      </c>
      <c r="C149" s="91" t="s">
        <v>205</v>
      </c>
      <c r="D149" s="92" t="s">
        <v>24</v>
      </c>
      <c r="E149" s="93" t="s">
        <v>142</v>
      </c>
      <c r="F149" s="92">
        <v>1972</v>
      </c>
      <c r="G149" s="94">
        <v>0.039412268524756655</v>
      </c>
      <c r="H149" s="95">
        <v>12.686404987977971</v>
      </c>
      <c r="I149" s="96">
        <v>0.003284355710396388</v>
      </c>
      <c r="J149" s="97" t="s">
        <v>453</v>
      </c>
      <c r="K149" s="92">
        <v>122</v>
      </c>
      <c r="L149" s="18">
        <f>IF(B149="","",COUNTIF($D$3:D149,D149)-IF(D149="M",COUNTIF($P$3:P149,"M"))-IF(D149="F",COUNTIF($P$3:P149,"F")))</f>
        <v>134</v>
      </c>
      <c r="M149" s="2">
        <f t="shared" si="2"/>
        <v>147</v>
      </c>
    </row>
    <row r="150" spans="1:13" ht="15">
      <c r="A150" s="34">
        <v>148</v>
      </c>
      <c r="B150" s="20">
        <v>434</v>
      </c>
      <c r="C150" s="21" t="s">
        <v>206</v>
      </c>
      <c r="D150" s="22" t="s">
        <v>24</v>
      </c>
      <c r="E150" s="23" t="s">
        <v>78</v>
      </c>
      <c r="F150" s="22">
        <v>1957</v>
      </c>
      <c r="G150" s="35">
        <v>0.03943541667104</v>
      </c>
      <c r="H150" s="36">
        <v>12.678958210860813</v>
      </c>
      <c r="I150" s="30">
        <v>0.0032862847225866667</v>
      </c>
      <c r="J150" s="24" t="s">
        <v>453</v>
      </c>
      <c r="K150" s="22">
        <v>123</v>
      </c>
      <c r="L150" s="18">
        <f>IF(B150="","",COUNTIF($D$3:D150,D150)-IF(D150="M",COUNTIF($P$3:P150,"M"))-IF(D150="F",COUNTIF($P$3:P150,"F")))</f>
        <v>135</v>
      </c>
      <c r="M150" s="2">
        <f t="shared" si="2"/>
        <v>148</v>
      </c>
    </row>
    <row r="151" spans="1:13" ht="15">
      <c r="A151" s="34">
        <v>149</v>
      </c>
      <c r="B151" s="20">
        <v>429</v>
      </c>
      <c r="C151" s="21" t="s">
        <v>207</v>
      </c>
      <c r="D151" s="22" t="s">
        <v>24</v>
      </c>
      <c r="E151" s="23" t="s">
        <v>208</v>
      </c>
      <c r="F151" s="22">
        <v>1980</v>
      </c>
      <c r="G151" s="35">
        <v>0.0394469907405437</v>
      </c>
      <c r="H151" s="36">
        <v>12.67523810089014</v>
      </c>
      <c r="I151" s="30">
        <v>0.0032872492283786414</v>
      </c>
      <c r="J151" s="24" t="s">
        <v>453</v>
      </c>
      <c r="K151" s="22">
        <v>124</v>
      </c>
      <c r="L151" s="18">
        <f>IF(B151="","",COUNTIF($D$3:D151,D151)-IF(D151="M",COUNTIF($P$3:P151,"M"))-IF(D151="F",COUNTIF($P$3:P151,"F")))</f>
        <v>136</v>
      </c>
      <c r="M151" s="2">
        <f t="shared" si="2"/>
        <v>149</v>
      </c>
    </row>
    <row r="152" spans="1:13" ht="15">
      <c r="A152" s="34">
        <v>150</v>
      </c>
      <c r="B152" s="20">
        <v>437</v>
      </c>
      <c r="C152" s="21" t="s">
        <v>456</v>
      </c>
      <c r="D152" s="22" t="s">
        <v>24</v>
      </c>
      <c r="E152" s="23" t="s">
        <v>190</v>
      </c>
      <c r="F152" s="22">
        <v>1970</v>
      </c>
      <c r="G152" s="35">
        <v>0.039504861117166</v>
      </c>
      <c r="H152" s="36">
        <v>12.656670239064214</v>
      </c>
      <c r="I152" s="30">
        <v>0.0032920717597638336</v>
      </c>
      <c r="J152" s="24" t="s">
        <v>453</v>
      </c>
      <c r="K152" s="22">
        <v>125</v>
      </c>
      <c r="L152" s="18">
        <f>IF(B152="","",COUNTIF($D$3:D152,D152)-IF(D152="M",COUNTIF($P$3:P152,"M"))-IF(D152="F",COUNTIF($P$3:P152,"F")))</f>
        <v>137</v>
      </c>
      <c r="M152" s="2">
        <f t="shared" si="2"/>
        <v>150</v>
      </c>
    </row>
    <row r="153" spans="1:13" ht="15">
      <c r="A153" s="34">
        <v>151</v>
      </c>
      <c r="B153" s="20">
        <v>407</v>
      </c>
      <c r="C153" s="21" t="s">
        <v>209</v>
      </c>
      <c r="D153" s="22" t="s">
        <v>24</v>
      </c>
      <c r="E153" s="23" t="s">
        <v>27</v>
      </c>
      <c r="F153" s="22">
        <v>1970</v>
      </c>
      <c r="G153" s="35">
        <v>0.03952800926344935</v>
      </c>
      <c r="H153" s="36">
        <v>12.64925831876736</v>
      </c>
      <c r="I153" s="30">
        <v>0.0032940007719541122</v>
      </c>
      <c r="J153" s="24" t="s">
        <v>453</v>
      </c>
      <c r="K153" s="22">
        <v>126</v>
      </c>
      <c r="L153" s="18">
        <f>IF(B153="","",COUNTIF($D$3:D153,D153)-IF(D153="M",COUNTIF($P$3:P153,"M"))-IF(D153="F",COUNTIF($P$3:P153,"F")))</f>
        <v>138</v>
      </c>
      <c r="M153" s="2">
        <f t="shared" si="2"/>
        <v>151</v>
      </c>
    </row>
    <row r="154" spans="1:13" ht="15">
      <c r="A154" s="34">
        <v>152</v>
      </c>
      <c r="B154" s="20">
        <v>358</v>
      </c>
      <c r="C154" s="21" t="s">
        <v>210</v>
      </c>
      <c r="D154" s="22" t="s">
        <v>24</v>
      </c>
      <c r="E154" s="23" t="s">
        <v>25</v>
      </c>
      <c r="F154" s="22">
        <v>1966</v>
      </c>
      <c r="G154" s="35">
        <v>0.039551157409732696</v>
      </c>
      <c r="H154" s="36">
        <v>12.64185507443483</v>
      </c>
      <c r="I154" s="30">
        <v>0.0032959297841443913</v>
      </c>
      <c r="J154" s="24" t="s">
        <v>453</v>
      </c>
      <c r="K154" s="22">
        <v>127</v>
      </c>
      <c r="L154" s="18">
        <f>IF(B154="","",COUNTIF($D$3:D154,D154)-IF(D154="M",COUNTIF($P$3:P154,"M"))-IF(D154="F",COUNTIF($P$3:P154,"F")))</f>
        <v>139</v>
      </c>
      <c r="M154" s="2">
        <f t="shared" si="2"/>
        <v>152</v>
      </c>
    </row>
    <row r="155" spans="1:13" ht="15">
      <c r="A155" s="34">
        <v>153</v>
      </c>
      <c r="B155" s="20">
        <v>53</v>
      </c>
      <c r="C155" s="21" t="s">
        <v>211</v>
      </c>
      <c r="D155" s="22" t="s">
        <v>51</v>
      </c>
      <c r="E155" s="23" t="s">
        <v>60</v>
      </c>
      <c r="F155" s="22">
        <v>1982</v>
      </c>
      <c r="G155" s="35">
        <v>0.03957430555601604</v>
      </c>
      <c r="H155" s="36">
        <v>12.634460490842159</v>
      </c>
      <c r="I155" s="30">
        <v>0.0032978587963346704</v>
      </c>
      <c r="J155" s="24" t="s">
        <v>455</v>
      </c>
      <c r="K155" s="22">
        <v>6</v>
      </c>
      <c r="L155" s="18">
        <f>IF(B155="","",COUNTIF($D$3:D155,D155)-IF(D155="M",COUNTIF($P$3:P155,"M"))-IF(D155="F",COUNTIF($P$3:P155,"F")))</f>
        <v>14</v>
      </c>
      <c r="M155" s="2">
        <f t="shared" si="2"/>
        <v>153</v>
      </c>
    </row>
    <row r="156" spans="1:13" ht="15">
      <c r="A156" s="34">
        <v>154</v>
      </c>
      <c r="B156" s="20">
        <v>169</v>
      </c>
      <c r="C156" s="21" t="s">
        <v>212</v>
      </c>
      <c r="D156" s="22" t="s">
        <v>24</v>
      </c>
      <c r="E156" s="23" t="s">
        <v>116</v>
      </c>
      <c r="F156" s="22">
        <v>1975</v>
      </c>
      <c r="G156" s="35">
        <v>0.039585879632795695</v>
      </c>
      <c r="H156" s="36">
        <v>12.630766440914584</v>
      </c>
      <c r="I156" s="30">
        <v>0.0032988233027329747</v>
      </c>
      <c r="J156" s="24" t="s">
        <v>453</v>
      </c>
      <c r="K156" s="22">
        <v>128</v>
      </c>
      <c r="L156" s="18">
        <f>IF(B156="","",COUNTIF($D$3:D156,D156)-IF(D156="M",COUNTIF($P$3:P156,"M"))-IF(D156="F",COUNTIF($P$3:P156,"F")))</f>
        <v>140</v>
      </c>
      <c r="M156" s="2">
        <f t="shared" si="2"/>
        <v>154</v>
      </c>
    </row>
    <row r="157" spans="1:13" ht="15">
      <c r="A157" s="34">
        <v>155</v>
      </c>
      <c r="B157" s="20">
        <v>430</v>
      </c>
      <c r="C157" s="21" t="s">
        <v>213</v>
      </c>
      <c r="D157" s="22" t="s">
        <v>24</v>
      </c>
      <c r="E157" s="23" t="s">
        <v>67</v>
      </c>
      <c r="F157" s="22">
        <v>1976</v>
      </c>
      <c r="G157" s="35">
        <v>0.039585879632795695</v>
      </c>
      <c r="H157" s="36">
        <v>12.630766440914584</v>
      </c>
      <c r="I157" s="30">
        <v>0.0032988233027329747</v>
      </c>
      <c r="J157" s="24" t="s">
        <v>453</v>
      </c>
      <c r="K157" s="22">
        <v>129</v>
      </c>
      <c r="L157" s="18">
        <f>IF(B157="","",COUNTIF($D$3:D157,D157)-IF(D157="M",COUNTIF($P$3:P157,"M"))-IF(D157="F",COUNTIF($P$3:P157,"F")))</f>
        <v>141</v>
      </c>
      <c r="M157" s="2">
        <f t="shared" si="2"/>
        <v>155</v>
      </c>
    </row>
    <row r="158" spans="1:13" ht="15">
      <c r="A158" s="34">
        <v>156</v>
      </c>
      <c r="B158" s="20">
        <v>295</v>
      </c>
      <c r="C158" s="21" t="s">
        <v>214</v>
      </c>
      <c r="D158" s="22" t="s">
        <v>24</v>
      </c>
      <c r="E158" s="23" t="s">
        <v>67</v>
      </c>
      <c r="F158" s="22">
        <v>1968</v>
      </c>
      <c r="G158" s="35">
        <v>0.039620601855858695</v>
      </c>
      <c r="H158" s="36">
        <v>12.619697242838955</v>
      </c>
      <c r="I158" s="30">
        <v>0.0033017168213215578</v>
      </c>
      <c r="J158" s="24" t="s">
        <v>453</v>
      </c>
      <c r="K158" s="22">
        <v>130</v>
      </c>
      <c r="L158" s="18">
        <f>IF(B158="","",COUNTIF($D$3:D158,D158)-IF(D158="M",COUNTIF($P$3:P158,"M"))-IF(D158="F",COUNTIF($P$3:P158,"F")))</f>
        <v>142</v>
      </c>
      <c r="M158" s="2">
        <f t="shared" si="2"/>
        <v>156</v>
      </c>
    </row>
    <row r="159" spans="1:13" ht="15">
      <c r="A159" s="34">
        <v>157</v>
      </c>
      <c r="B159" s="20">
        <v>319</v>
      </c>
      <c r="C159" s="21" t="s">
        <v>215</v>
      </c>
      <c r="D159" s="22" t="s">
        <v>24</v>
      </c>
      <c r="E159" s="23" t="s">
        <v>32</v>
      </c>
      <c r="F159" s="22">
        <v>1974</v>
      </c>
      <c r="G159" s="35">
        <v>0.03963217592536239</v>
      </c>
      <c r="H159" s="36">
        <v>12.616011821849725</v>
      </c>
      <c r="I159" s="30">
        <v>0.0033026813271135325</v>
      </c>
      <c r="J159" s="24" t="s">
        <v>453</v>
      </c>
      <c r="K159" s="22">
        <v>131</v>
      </c>
      <c r="L159" s="18">
        <f>IF(B159="","",COUNTIF($D$3:D159,D159)-IF(D159="M",COUNTIF($P$3:P159,"M"))-IF(D159="F",COUNTIF($P$3:P159,"F")))</f>
        <v>143</v>
      </c>
      <c r="M159" s="2">
        <f t="shared" si="2"/>
        <v>157</v>
      </c>
    </row>
    <row r="160" spans="1:13" ht="15">
      <c r="A160" s="34">
        <v>158</v>
      </c>
      <c r="B160" s="20">
        <v>311</v>
      </c>
      <c r="C160" s="21" t="s">
        <v>216</v>
      </c>
      <c r="D160" s="22" t="s">
        <v>51</v>
      </c>
      <c r="E160" s="23" t="s">
        <v>67</v>
      </c>
      <c r="F160" s="22">
        <v>1983</v>
      </c>
      <c r="G160" s="35">
        <v>0.039655324078921694</v>
      </c>
      <c r="H160" s="36">
        <v>12.60864742915489</v>
      </c>
      <c r="I160" s="30">
        <v>0.003304610339910141</v>
      </c>
      <c r="J160" s="24" t="s">
        <v>455</v>
      </c>
      <c r="K160" s="22">
        <v>7</v>
      </c>
      <c r="L160" s="18">
        <f>IF(B160="","",COUNTIF($D$3:D160,D160)-IF(D160="M",COUNTIF($P$3:P160,"M"))-IF(D160="F",COUNTIF($P$3:P160,"F")))</f>
        <v>15</v>
      </c>
      <c r="M160" s="2">
        <f t="shared" si="2"/>
        <v>158</v>
      </c>
    </row>
    <row r="161" spans="1:13" ht="15">
      <c r="A161" s="34">
        <v>159</v>
      </c>
      <c r="B161" s="20">
        <v>40</v>
      </c>
      <c r="C161" s="21" t="s">
        <v>217</v>
      </c>
      <c r="D161" s="22" t="s">
        <v>51</v>
      </c>
      <c r="E161" s="23" t="s">
        <v>55</v>
      </c>
      <c r="F161" s="22">
        <v>1966</v>
      </c>
      <c r="G161" s="35">
        <v>0.03967847222520504</v>
      </c>
      <c r="H161" s="36">
        <v>12.601291631445022</v>
      </c>
      <c r="I161" s="30">
        <v>0.0033065393521004203</v>
      </c>
      <c r="J161" s="24" t="s">
        <v>455</v>
      </c>
      <c r="K161" s="22">
        <v>8</v>
      </c>
      <c r="L161" s="18">
        <f>IF(B161="","",COUNTIF($D$3:D161,D161)-IF(D161="M",COUNTIF($P$3:P161,"M"))-IF(D161="F",COUNTIF($P$3:P161,"F")))</f>
        <v>16</v>
      </c>
      <c r="M161" s="2">
        <f t="shared" si="2"/>
        <v>159</v>
      </c>
    </row>
    <row r="162" spans="1:13" ht="15">
      <c r="A162" s="34">
        <v>160</v>
      </c>
      <c r="B162" s="20">
        <v>54</v>
      </c>
      <c r="C162" s="21" t="s">
        <v>218</v>
      </c>
      <c r="D162" s="22" t="s">
        <v>51</v>
      </c>
      <c r="E162" s="23" t="s">
        <v>60</v>
      </c>
      <c r="F162" s="22">
        <v>1973</v>
      </c>
      <c r="G162" s="35">
        <v>0.039690046301984694</v>
      </c>
      <c r="H162" s="36">
        <v>12.597616948987978</v>
      </c>
      <c r="I162" s="30">
        <v>0.0033075038584987246</v>
      </c>
      <c r="J162" s="24" t="s">
        <v>455</v>
      </c>
      <c r="K162" s="22">
        <v>9</v>
      </c>
      <c r="L162" s="18">
        <f>IF(B162="","",COUNTIF($D$3:D162,D162)-IF(D162="M",COUNTIF($P$3:P162,"M"))-IF(D162="F",COUNTIF($P$3:P162,"F")))</f>
        <v>17</v>
      </c>
      <c r="M162" s="2">
        <f t="shared" si="2"/>
        <v>160</v>
      </c>
    </row>
    <row r="163" spans="1:13" ht="15">
      <c r="A163" s="34">
        <v>161</v>
      </c>
      <c r="B163" s="20">
        <v>398</v>
      </c>
      <c r="C163" s="21" t="s">
        <v>219</v>
      </c>
      <c r="D163" s="22" t="s">
        <v>24</v>
      </c>
      <c r="E163" s="23" t="s">
        <v>181</v>
      </c>
      <c r="F163" s="22">
        <v>1967</v>
      </c>
      <c r="G163" s="35">
        <v>0.03973634259455139</v>
      </c>
      <c r="H163" s="36">
        <v>12.582939630396673</v>
      </c>
      <c r="I163" s="30">
        <v>0.0033113618828792823</v>
      </c>
      <c r="J163" s="24" t="s">
        <v>453</v>
      </c>
      <c r="K163" s="22">
        <v>132</v>
      </c>
      <c r="L163" s="18">
        <f>IF(B163="","",COUNTIF($D$3:D163,D163)-IF(D163="M",COUNTIF($P$3:P163,"M"))-IF(D163="F",COUNTIF($P$3:P163,"F")))</f>
        <v>144</v>
      </c>
      <c r="M163" s="2">
        <f t="shared" si="2"/>
        <v>161</v>
      </c>
    </row>
    <row r="164" spans="1:13" ht="15">
      <c r="A164" s="34">
        <v>162</v>
      </c>
      <c r="B164" s="20">
        <v>41</v>
      </c>
      <c r="C164" s="21" t="s">
        <v>220</v>
      </c>
      <c r="D164" s="22" t="s">
        <v>24</v>
      </c>
      <c r="E164" s="23" t="s">
        <v>55</v>
      </c>
      <c r="F164" s="22">
        <v>1963</v>
      </c>
      <c r="G164" s="35">
        <v>0.039759490740834735</v>
      </c>
      <c r="H164" s="36">
        <v>12.57561378889791</v>
      </c>
      <c r="I164" s="30">
        <v>0.0033132908950695614</v>
      </c>
      <c r="J164" s="24" t="s">
        <v>453</v>
      </c>
      <c r="K164" s="22">
        <v>133</v>
      </c>
      <c r="L164" s="18">
        <f>IF(B164="","",COUNTIF($D$3:D164,D164)-IF(D164="M",COUNTIF($P$3:P164,"M"))-IF(D164="F",COUNTIF($P$3:P164,"F")))</f>
        <v>145</v>
      </c>
      <c r="M164" s="2">
        <f t="shared" si="2"/>
        <v>162</v>
      </c>
    </row>
    <row r="165" spans="1:13" ht="15">
      <c r="A165" s="34">
        <v>163</v>
      </c>
      <c r="B165" s="20">
        <v>220</v>
      </c>
      <c r="C165" s="21" t="s">
        <v>221</v>
      </c>
      <c r="D165" s="22" t="s">
        <v>24</v>
      </c>
      <c r="E165" s="23" t="s">
        <v>222</v>
      </c>
      <c r="F165" s="22">
        <v>1956</v>
      </c>
      <c r="G165" s="35">
        <v>0.039794212963897735</v>
      </c>
      <c r="H165" s="36">
        <v>12.564641005806848</v>
      </c>
      <c r="I165" s="30">
        <v>0.0033161844136581444</v>
      </c>
      <c r="J165" s="24" t="s">
        <v>453</v>
      </c>
      <c r="K165" s="22">
        <v>134</v>
      </c>
      <c r="L165" s="18">
        <f>IF(B165="","",COUNTIF($D$3:D165,D165)-IF(D165="M",COUNTIF($P$3:P165,"M"))-IF(D165="F",COUNTIF($P$3:P165,"F")))</f>
        <v>146</v>
      </c>
      <c r="M165" s="2">
        <f t="shared" si="2"/>
        <v>163</v>
      </c>
    </row>
    <row r="166" spans="1:13" ht="15">
      <c r="A166" s="34">
        <v>164</v>
      </c>
      <c r="B166" s="20">
        <v>113</v>
      </c>
      <c r="C166" s="21" t="s">
        <v>223</v>
      </c>
      <c r="D166" s="22" t="s">
        <v>24</v>
      </c>
      <c r="E166" s="23" t="s">
        <v>32</v>
      </c>
      <c r="F166" s="22">
        <v>1952</v>
      </c>
      <c r="G166" s="35">
        <v>0.039909953709866386</v>
      </c>
      <c r="H166" s="36">
        <v>12.528202954953363</v>
      </c>
      <c r="I166" s="30">
        <v>0.0033258294758221987</v>
      </c>
      <c r="J166" s="24" t="s">
        <v>453</v>
      </c>
      <c r="K166" s="22">
        <v>135</v>
      </c>
      <c r="L166" s="18">
        <f>IF(B166="","",COUNTIF($D$3:D166,D166)-IF(D166="M",COUNTIF($P$3:P166,"M"))-IF(D166="F",COUNTIF($P$3:P166,"F")))</f>
        <v>147</v>
      </c>
      <c r="M166" s="2">
        <f t="shared" si="2"/>
        <v>164</v>
      </c>
    </row>
    <row r="167" spans="1:13" ht="15">
      <c r="A167" s="34">
        <v>165</v>
      </c>
      <c r="B167" s="20">
        <v>138</v>
      </c>
      <c r="C167" s="21" t="s">
        <v>224</v>
      </c>
      <c r="D167" s="22" t="s">
        <v>51</v>
      </c>
      <c r="E167" s="23" t="s">
        <v>225</v>
      </c>
      <c r="F167" s="22">
        <v>1974</v>
      </c>
      <c r="G167" s="35">
        <v>0.03992152777937008</v>
      </c>
      <c r="H167" s="36">
        <v>12.524570772022932</v>
      </c>
      <c r="I167" s="30">
        <v>0.0033267939816141734</v>
      </c>
      <c r="J167" s="24" t="s">
        <v>455</v>
      </c>
      <c r="K167" s="22">
        <v>10</v>
      </c>
      <c r="L167" s="18">
        <f>IF(B167="","",COUNTIF($D$3:D167,D167)-IF(D167="M",COUNTIF($P$3:P167,"M"))-IF(D167="F",COUNTIF($P$3:P167,"F")))</f>
        <v>18</v>
      </c>
      <c r="M167" s="2">
        <f t="shared" si="2"/>
        <v>165</v>
      </c>
    </row>
    <row r="168" spans="1:13" ht="15">
      <c r="A168" s="34">
        <v>166</v>
      </c>
      <c r="B168" s="20">
        <v>202</v>
      </c>
      <c r="C168" s="21" t="s">
        <v>226</v>
      </c>
      <c r="D168" s="22" t="s">
        <v>24</v>
      </c>
      <c r="E168" s="23" t="s">
        <v>41</v>
      </c>
      <c r="F168" s="22">
        <v>1980</v>
      </c>
      <c r="G168" s="35">
        <v>0.040037268518062774</v>
      </c>
      <c r="H168" s="36">
        <v>12.488364429117473</v>
      </c>
      <c r="I168" s="30">
        <v>0.003336439043171898</v>
      </c>
      <c r="J168" s="24" t="s">
        <v>453</v>
      </c>
      <c r="K168" s="22">
        <v>136</v>
      </c>
      <c r="L168" s="18">
        <f>IF(B168="","",COUNTIF($D$3:D168,D168)-IF(D168="M",COUNTIF($P$3:P168,"M"))-IF(D168="F",COUNTIF($P$3:P168,"F")))</f>
        <v>148</v>
      </c>
      <c r="M168" s="2">
        <f t="shared" si="2"/>
        <v>166</v>
      </c>
    </row>
    <row r="169" spans="1:13" ht="15">
      <c r="A169" s="34">
        <v>167</v>
      </c>
      <c r="B169" s="20">
        <v>439</v>
      </c>
      <c r="C169" s="21" t="s">
        <v>227</v>
      </c>
      <c r="D169" s="22" t="s">
        <v>24</v>
      </c>
      <c r="E169" s="23" t="s">
        <v>60</v>
      </c>
      <c r="F169" s="22">
        <v>1974</v>
      </c>
      <c r="G169" s="35">
        <v>0.04030347222578712</v>
      </c>
      <c r="H169" s="36">
        <v>12.405879007121579</v>
      </c>
      <c r="I169" s="30">
        <v>0.00335862268548226</v>
      </c>
      <c r="J169" s="24" t="s">
        <v>453</v>
      </c>
      <c r="K169" s="22">
        <v>137</v>
      </c>
      <c r="L169" s="18">
        <f>IF(B169="","",COUNTIF($D$3:D169,D169)-IF(D169="M",COUNTIF($P$3:P169,"M"))-IF(D169="F",COUNTIF($P$3:P169,"F")))</f>
        <v>149</v>
      </c>
      <c r="M169" s="2">
        <f t="shared" si="2"/>
        <v>167</v>
      </c>
    </row>
    <row r="170" spans="1:13" ht="15">
      <c r="A170" s="34">
        <v>168</v>
      </c>
      <c r="B170" s="20">
        <v>303</v>
      </c>
      <c r="C170" s="21" t="s">
        <v>228</v>
      </c>
      <c r="D170" s="22" t="s">
        <v>24</v>
      </c>
      <c r="E170" s="23" t="s">
        <v>67</v>
      </c>
      <c r="F170" s="22">
        <v>1980</v>
      </c>
      <c r="G170" s="35">
        <v>0.040326620372070465</v>
      </c>
      <c r="H170" s="36">
        <v>12.398757827628211</v>
      </c>
      <c r="I170" s="30">
        <v>0.003360551697672539</v>
      </c>
      <c r="J170" s="24" t="s">
        <v>453</v>
      </c>
      <c r="K170" s="22">
        <v>138</v>
      </c>
      <c r="L170" s="18">
        <f>IF(B170="","",COUNTIF($D$3:D170,D170)-IF(D170="M",COUNTIF($P$3:P170,"M"))-IF(D170="F",COUNTIF($P$3:P170,"F")))</f>
        <v>150</v>
      </c>
      <c r="M170" s="2">
        <f t="shared" si="2"/>
        <v>168</v>
      </c>
    </row>
    <row r="171" spans="1:13" ht="15">
      <c r="A171" s="34">
        <v>169</v>
      </c>
      <c r="B171" s="20">
        <v>413</v>
      </c>
      <c r="C171" s="21" t="s">
        <v>229</v>
      </c>
      <c r="D171" s="22" t="s">
        <v>51</v>
      </c>
      <c r="E171" s="23" t="s">
        <v>27</v>
      </c>
      <c r="F171" s="22">
        <v>1988</v>
      </c>
      <c r="G171" s="35">
        <v>0.04033819444885012</v>
      </c>
      <c r="H171" s="36">
        <v>12.395200301640001</v>
      </c>
      <c r="I171" s="30">
        <v>0.0033615162040708433</v>
      </c>
      <c r="J171" s="24" t="s">
        <v>455</v>
      </c>
      <c r="K171" s="22">
        <v>11</v>
      </c>
      <c r="L171" s="18">
        <f>IF(B171="","",COUNTIF($D$3:D171,D171)-IF(D171="M",COUNTIF($P$3:P171,"M"))-IF(D171="F",COUNTIF($P$3:P171,"F")))</f>
        <v>19</v>
      </c>
      <c r="M171" s="2">
        <f t="shared" si="2"/>
        <v>169</v>
      </c>
    </row>
    <row r="172" spans="1:13" ht="15">
      <c r="A172" s="34">
        <v>170</v>
      </c>
      <c r="B172" s="20">
        <v>344</v>
      </c>
      <c r="C172" s="21" t="s">
        <v>230</v>
      </c>
      <c r="D172" s="22" t="s">
        <v>24</v>
      </c>
      <c r="E172" s="23" t="s">
        <v>96</v>
      </c>
      <c r="F172" s="22">
        <v>1957</v>
      </c>
      <c r="G172" s="35">
        <v>0.040361342595133465</v>
      </c>
      <c r="H172" s="36">
        <v>12.388091372864466</v>
      </c>
      <c r="I172" s="30">
        <v>0.003363445216261122</v>
      </c>
      <c r="J172" s="24" t="s">
        <v>453</v>
      </c>
      <c r="K172" s="22">
        <v>139</v>
      </c>
      <c r="L172" s="18">
        <f>IF(B172="","",COUNTIF($D$3:D172,D172)-IF(D172="M",COUNTIF($P$3:P172,"M"))-IF(D172="F",COUNTIF($P$3:P172,"F")))</f>
        <v>151</v>
      </c>
      <c r="M172" s="2">
        <f t="shared" si="2"/>
        <v>170</v>
      </c>
    </row>
    <row r="173" spans="1:13" ht="15">
      <c r="A173" s="34">
        <v>171</v>
      </c>
      <c r="B173" s="20">
        <v>192</v>
      </c>
      <c r="C173" s="21" t="s">
        <v>231</v>
      </c>
      <c r="D173" s="22" t="s">
        <v>24</v>
      </c>
      <c r="E173" s="23" t="s">
        <v>57</v>
      </c>
      <c r="F173" s="22">
        <v>1952</v>
      </c>
      <c r="G173" s="35">
        <v>0.040361342595133465</v>
      </c>
      <c r="H173" s="36">
        <v>12.388091372864466</v>
      </c>
      <c r="I173" s="30">
        <v>0.003363445216261122</v>
      </c>
      <c r="J173" s="24" t="s">
        <v>453</v>
      </c>
      <c r="K173" s="22">
        <v>140</v>
      </c>
      <c r="L173" s="18">
        <f>IF(B173="","",COUNTIF($D$3:D173,D173)-IF(D173="M",COUNTIF($P$3:P173,"M"))-IF(D173="F",COUNTIF($P$3:P173,"F")))</f>
        <v>152</v>
      </c>
      <c r="M173" s="2">
        <f t="shared" si="2"/>
        <v>171</v>
      </c>
    </row>
    <row r="174" spans="1:13" ht="15">
      <c r="A174" s="34">
        <v>172</v>
      </c>
      <c r="B174" s="20">
        <v>363</v>
      </c>
      <c r="C174" s="21" t="s">
        <v>232</v>
      </c>
      <c r="D174" s="22" t="s">
        <v>24</v>
      </c>
      <c r="E174" s="23" t="s">
        <v>122</v>
      </c>
      <c r="F174" s="22">
        <v>1958</v>
      </c>
      <c r="G174" s="35">
        <v>0.04037291667191312</v>
      </c>
      <c r="H174" s="36">
        <v>12.384539964333149</v>
      </c>
      <c r="I174" s="30">
        <v>0.0033644097226594263</v>
      </c>
      <c r="J174" s="24" t="s">
        <v>453</v>
      </c>
      <c r="K174" s="22">
        <v>141</v>
      </c>
      <c r="L174" s="18">
        <f>IF(B174="","",COUNTIF($D$3:D174,D174)-IF(D174="M",COUNTIF($P$3:P174,"M"))-IF(D174="F",COUNTIF($P$3:P174,"F")))</f>
        <v>153</v>
      </c>
      <c r="M174" s="2">
        <f t="shared" si="2"/>
        <v>172</v>
      </c>
    </row>
    <row r="175" spans="1:13" ht="15">
      <c r="A175" s="34">
        <v>173</v>
      </c>
      <c r="B175" s="20">
        <v>375</v>
      </c>
      <c r="C175" s="21" t="s">
        <v>233</v>
      </c>
      <c r="D175" s="22" t="s">
        <v>24</v>
      </c>
      <c r="E175" s="23" t="s">
        <v>122</v>
      </c>
      <c r="F175" s="22">
        <v>1971</v>
      </c>
      <c r="G175" s="35">
        <v>0.04038449074141681</v>
      </c>
      <c r="H175" s="36">
        <v>12.380990593679044</v>
      </c>
      <c r="I175" s="30">
        <v>0.003365374228451401</v>
      </c>
      <c r="J175" s="24" t="s">
        <v>453</v>
      </c>
      <c r="K175" s="22">
        <v>142</v>
      </c>
      <c r="L175" s="18">
        <f>IF(B175="","",COUNTIF($D$3:D175,D175)-IF(D175="M",COUNTIF($P$3:P175,"M"))-IF(D175="F",COUNTIF($P$3:P175,"F")))</f>
        <v>154</v>
      </c>
      <c r="M175" s="2">
        <f t="shared" si="2"/>
        <v>173</v>
      </c>
    </row>
    <row r="176" spans="1:13" ht="15">
      <c r="A176" s="34">
        <v>174</v>
      </c>
      <c r="B176" s="20">
        <v>83</v>
      </c>
      <c r="C176" s="21" t="s">
        <v>234</v>
      </c>
      <c r="D176" s="22" t="s">
        <v>24</v>
      </c>
      <c r="E176" s="23" t="s">
        <v>190</v>
      </c>
      <c r="F176" s="22">
        <v>1974</v>
      </c>
      <c r="G176" s="35">
        <v>0.040396064818196464</v>
      </c>
      <c r="H176" s="36">
        <v>12.377443254689856</v>
      </c>
      <c r="I176" s="30">
        <v>0.0033663387348497054</v>
      </c>
      <c r="J176" s="24" t="s">
        <v>453</v>
      </c>
      <c r="K176" s="22">
        <v>143</v>
      </c>
      <c r="L176" s="18">
        <f>IF(B176="","",COUNTIF($D$3:D176,D176)-IF(D176="M",COUNTIF($P$3:P176,"M"))-IF(D176="F",COUNTIF($P$3:P176,"F")))</f>
        <v>155</v>
      </c>
      <c r="M176" s="2">
        <f t="shared" si="2"/>
        <v>174</v>
      </c>
    </row>
    <row r="177" spans="1:13" ht="15">
      <c r="A177" s="34">
        <v>175</v>
      </c>
      <c r="B177" s="20">
        <v>273</v>
      </c>
      <c r="C177" s="21" t="s">
        <v>235</v>
      </c>
      <c r="D177" s="22" t="s">
        <v>24</v>
      </c>
      <c r="E177" s="23" t="s">
        <v>75</v>
      </c>
      <c r="F177" s="22">
        <v>1982</v>
      </c>
      <c r="G177" s="35">
        <v>0.04052337963366881</v>
      </c>
      <c r="H177" s="36">
        <v>12.338556273440124</v>
      </c>
      <c r="I177" s="30">
        <v>0.0033769483028057343</v>
      </c>
      <c r="J177" s="24" t="s">
        <v>453</v>
      </c>
      <c r="K177" s="22">
        <v>144</v>
      </c>
      <c r="L177" s="18">
        <f>IF(B177="","",COUNTIF($D$3:D177,D177)-IF(D177="M",COUNTIF($P$3:P177,"M"))-IF(D177="F",COUNTIF($P$3:P177,"F")))</f>
        <v>156</v>
      </c>
      <c r="M177" s="2">
        <f t="shared" si="2"/>
        <v>175</v>
      </c>
    </row>
    <row r="178" spans="1:13" ht="15">
      <c r="A178" s="34">
        <v>176</v>
      </c>
      <c r="B178" s="20">
        <v>176</v>
      </c>
      <c r="C178" s="21" t="s">
        <v>236</v>
      </c>
      <c r="D178" s="22" t="s">
        <v>24</v>
      </c>
      <c r="E178" s="23" t="s">
        <v>72</v>
      </c>
      <c r="F178" s="22">
        <v>1974</v>
      </c>
      <c r="G178" s="35">
        <v>0.0407085648184875</v>
      </c>
      <c r="H178" s="36">
        <v>12.28242759796161</v>
      </c>
      <c r="I178" s="30">
        <v>0.0033923804015406254</v>
      </c>
      <c r="J178" s="24" t="s">
        <v>453</v>
      </c>
      <c r="K178" s="22">
        <v>145</v>
      </c>
      <c r="L178" s="18">
        <f>IF(B178="","",COUNTIF($D$3:D178,D178)-IF(D178="M",COUNTIF($P$3:P178,"M"))-IF(D178="F",COUNTIF($P$3:P178,"F")))</f>
        <v>157</v>
      </c>
      <c r="M178" s="2">
        <f t="shared" si="2"/>
        <v>176</v>
      </c>
    </row>
    <row r="179" spans="1:13" ht="15">
      <c r="A179" s="34">
        <v>177</v>
      </c>
      <c r="B179" s="20">
        <v>313</v>
      </c>
      <c r="C179" s="21" t="s">
        <v>237</v>
      </c>
      <c r="D179" s="22" t="s">
        <v>24</v>
      </c>
      <c r="E179" s="23" t="s">
        <v>222</v>
      </c>
      <c r="F179" s="22">
        <v>1961</v>
      </c>
      <c r="G179" s="35">
        <v>0.04076643518783385</v>
      </c>
      <c r="H179" s="36">
        <v>12.264991964497739</v>
      </c>
      <c r="I179" s="30">
        <v>0.0033972029323194874</v>
      </c>
      <c r="J179" s="24" t="s">
        <v>453</v>
      </c>
      <c r="K179" s="22">
        <v>146</v>
      </c>
      <c r="L179" s="18">
        <f>IF(B179="","",COUNTIF($D$3:D179,D179)-IF(D179="M",COUNTIF($P$3:P179,"M"))-IF(D179="F",COUNTIF($P$3:P179,"F")))</f>
        <v>158</v>
      </c>
      <c r="M179" s="2">
        <f t="shared" si="2"/>
        <v>177</v>
      </c>
    </row>
    <row r="180" spans="1:13" ht="15">
      <c r="A180" s="34">
        <v>178</v>
      </c>
      <c r="B180" s="20">
        <v>384</v>
      </c>
      <c r="C180" s="21" t="s">
        <v>238</v>
      </c>
      <c r="D180" s="22" t="s">
        <v>51</v>
      </c>
      <c r="E180" s="23" t="s">
        <v>138</v>
      </c>
      <c r="F180" s="22">
        <v>1977</v>
      </c>
      <c r="G180" s="35">
        <v>0.04080115741089685</v>
      </c>
      <c r="H180" s="36">
        <v>12.254554324639427</v>
      </c>
      <c r="I180" s="30">
        <v>0.003400096450908071</v>
      </c>
      <c r="J180" s="24" t="s">
        <v>455</v>
      </c>
      <c r="K180" s="22">
        <v>12</v>
      </c>
      <c r="L180" s="18">
        <f>IF(B180="","",COUNTIF($D$3:D180,D180)-IF(D180="M",COUNTIF($P$3:P180,"M"))-IF(D180="F",COUNTIF($P$3:P180,"F")))</f>
        <v>20</v>
      </c>
      <c r="M180" s="2">
        <f t="shared" si="2"/>
        <v>178</v>
      </c>
    </row>
    <row r="181" spans="1:13" ht="15">
      <c r="A181" s="34">
        <v>179</v>
      </c>
      <c r="B181" s="20">
        <v>148</v>
      </c>
      <c r="C181" s="21" t="s">
        <v>239</v>
      </c>
      <c r="D181" s="22" t="s">
        <v>24</v>
      </c>
      <c r="E181" s="23" t="s">
        <v>32</v>
      </c>
      <c r="F181" s="22">
        <v>1985</v>
      </c>
      <c r="G181" s="35">
        <v>0.0408127314876765</v>
      </c>
      <c r="H181" s="36">
        <v>12.251079057302896</v>
      </c>
      <c r="I181" s="30">
        <v>0.0034010609573063753</v>
      </c>
      <c r="J181" s="24" t="s">
        <v>453</v>
      </c>
      <c r="K181" s="22">
        <v>147</v>
      </c>
      <c r="L181" s="18">
        <f>IF(B181="","",COUNTIF($D$3:D181,D181)-IF(D181="M",COUNTIF($P$3:P181,"M"))-IF(D181="F",COUNTIF($P$3:P181,"F")))</f>
        <v>159</v>
      </c>
      <c r="M181" s="2">
        <f t="shared" si="2"/>
        <v>179</v>
      </c>
    </row>
    <row r="182" spans="1:13" ht="15">
      <c r="A182" s="34">
        <v>180</v>
      </c>
      <c r="B182" s="20">
        <v>147</v>
      </c>
      <c r="C182" s="21" t="s">
        <v>240</v>
      </c>
      <c r="D182" s="22" t="s">
        <v>51</v>
      </c>
      <c r="E182" s="23" t="s">
        <v>32</v>
      </c>
      <c r="F182" s="22">
        <v>1988</v>
      </c>
      <c r="G182" s="35">
        <v>0.04082175925925926</v>
      </c>
      <c r="H182" s="36">
        <v>12.248369719308194</v>
      </c>
      <c r="I182" s="30">
        <v>0.0034018132716049383</v>
      </c>
      <c r="J182" s="24" t="s">
        <v>455</v>
      </c>
      <c r="K182" s="22">
        <v>13</v>
      </c>
      <c r="L182" s="18">
        <f>IF(B182="","",COUNTIF($D$3:D182,D182)-IF(D182="M",COUNTIF($P$3:P182,"M"))-IF(D182="F",COUNTIF($P$3:P182,"F")))</f>
        <v>21</v>
      </c>
      <c r="M182" s="2">
        <f t="shared" si="2"/>
        <v>180</v>
      </c>
    </row>
    <row r="183" spans="1:13" ht="15">
      <c r="A183" s="34">
        <v>181</v>
      </c>
      <c r="B183" s="20">
        <v>369</v>
      </c>
      <c r="C183" s="21" t="s">
        <v>241</v>
      </c>
      <c r="D183" s="22" t="s">
        <v>24</v>
      </c>
      <c r="E183" s="23" t="s">
        <v>122</v>
      </c>
      <c r="F183" s="22">
        <v>1955</v>
      </c>
      <c r="G183" s="35">
        <v>0.04084745370346354</v>
      </c>
      <c r="H183" s="36">
        <v>12.24066507620777</v>
      </c>
      <c r="I183" s="30">
        <v>0.0034039544752886286</v>
      </c>
      <c r="J183" s="24" t="s">
        <v>453</v>
      </c>
      <c r="K183" s="22">
        <v>148</v>
      </c>
      <c r="L183" s="18">
        <f>IF(B183="","",COUNTIF($D$3:D183,D183)-IF(D183="M",COUNTIF($P$3:P183,"M"))-IF(D183="F",COUNTIF($P$3:P183,"F")))</f>
        <v>160</v>
      </c>
      <c r="M183" s="2">
        <f t="shared" si="2"/>
        <v>181</v>
      </c>
    </row>
    <row r="184" spans="1:13" ht="15">
      <c r="A184" s="34">
        <v>182</v>
      </c>
      <c r="B184" s="20">
        <v>101</v>
      </c>
      <c r="C184" s="21" t="s">
        <v>242</v>
      </c>
      <c r="D184" s="22" t="s">
        <v>24</v>
      </c>
      <c r="E184" s="23" t="s">
        <v>243</v>
      </c>
      <c r="F184" s="22">
        <v>1980</v>
      </c>
      <c r="G184" s="35">
        <v>0.04087060185702285</v>
      </c>
      <c r="H184" s="36">
        <v>12.23373224962882</v>
      </c>
      <c r="I184" s="30">
        <v>0.0034058834880852373</v>
      </c>
      <c r="J184" s="24" t="s">
        <v>453</v>
      </c>
      <c r="K184" s="22">
        <v>149</v>
      </c>
      <c r="L184" s="18">
        <f>IF(B184="","",COUNTIF($D$3:D184,D184)-IF(D184="M",COUNTIF($P$3:P184,"M"))-IF(D184="F",COUNTIF($P$3:P184,"F")))</f>
        <v>161</v>
      </c>
      <c r="M184" s="2">
        <f t="shared" si="2"/>
        <v>182</v>
      </c>
    </row>
    <row r="185" spans="1:13" ht="15">
      <c r="A185" s="89">
        <v>183</v>
      </c>
      <c r="B185" s="90">
        <v>224</v>
      </c>
      <c r="C185" s="91" t="s">
        <v>244</v>
      </c>
      <c r="D185" s="92" t="s">
        <v>24</v>
      </c>
      <c r="E185" s="93" t="s">
        <v>142</v>
      </c>
      <c r="F185" s="92">
        <v>1961</v>
      </c>
      <c r="G185" s="94">
        <v>0.04090532408008585</v>
      </c>
      <c r="H185" s="95">
        <v>12.223347724151575</v>
      </c>
      <c r="I185" s="96">
        <v>0.0034087770066738208</v>
      </c>
      <c r="J185" s="97" t="s">
        <v>453</v>
      </c>
      <c r="K185" s="92">
        <v>150</v>
      </c>
      <c r="L185" s="18">
        <f>IF(B185="","",COUNTIF($D$3:D185,D185)-IF(D185="M",COUNTIF($P$3:P185,"M"))-IF(D185="F",COUNTIF($P$3:P185,"F")))</f>
        <v>162</v>
      </c>
      <c r="M185" s="2">
        <f t="shared" si="2"/>
        <v>183</v>
      </c>
    </row>
    <row r="186" spans="1:13" ht="15">
      <c r="A186" s="34">
        <v>184</v>
      </c>
      <c r="B186" s="20">
        <v>116</v>
      </c>
      <c r="C186" s="21" t="s">
        <v>245</v>
      </c>
      <c r="D186" s="22" t="s">
        <v>24</v>
      </c>
      <c r="E186" s="23" t="s">
        <v>32</v>
      </c>
      <c r="F186" s="22">
        <v>1986</v>
      </c>
      <c r="G186" s="35">
        <v>0.040997916672495194</v>
      </c>
      <c r="H186" s="36">
        <v>12.195741651805482</v>
      </c>
      <c r="I186" s="30">
        <v>0.0034164930560412663</v>
      </c>
      <c r="J186" s="24" t="s">
        <v>453</v>
      </c>
      <c r="K186" s="22">
        <v>151</v>
      </c>
      <c r="L186" s="18">
        <f>IF(B186="","",COUNTIF($D$3:D186,D186)-IF(D186="M",COUNTIF($P$3:P186,"M"))-IF(D186="F",COUNTIF($P$3:P186,"F")))</f>
        <v>163</v>
      </c>
      <c r="M186" s="2">
        <f t="shared" si="2"/>
        <v>184</v>
      </c>
    </row>
    <row r="187" spans="1:13" ht="15">
      <c r="A187" s="34">
        <v>185</v>
      </c>
      <c r="B187" s="20">
        <v>399</v>
      </c>
      <c r="C187" s="21" t="s">
        <v>246</v>
      </c>
      <c r="D187" s="22" t="s">
        <v>24</v>
      </c>
      <c r="E187" s="23" t="s">
        <v>181</v>
      </c>
      <c r="F187" s="22">
        <v>1968</v>
      </c>
      <c r="G187" s="35">
        <v>0.04102106481877854</v>
      </c>
      <c r="H187" s="36">
        <v>12.188859606860108</v>
      </c>
      <c r="I187" s="30">
        <v>0.003418422068231545</v>
      </c>
      <c r="J187" s="24" t="s">
        <v>453</v>
      </c>
      <c r="K187" s="22">
        <v>152</v>
      </c>
      <c r="L187" s="18">
        <f>IF(B187="","",COUNTIF($D$3:D187,D187)-IF(D187="M",COUNTIF($P$3:P187,"M"))-IF(D187="F",COUNTIF($P$3:P187,"F")))</f>
        <v>164</v>
      </c>
      <c r="M187" s="2">
        <f t="shared" si="2"/>
        <v>185</v>
      </c>
    </row>
    <row r="188" spans="1:13" ht="15">
      <c r="A188" s="34">
        <v>186</v>
      </c>
      <c r="B188" s="20">
        <v>88</v>
      </c>
      <c r="C188" s="21" t="s">
        <v>247</v>
      </c>
      <c r="D188" s="22" t="s">
        <v>24</v>
      </c>
      <c r="E188" s="23" t="s">
        <v>49</v>
      </c>
      <c r="F188" s="22">
        <v>1966</v>
      </c>
      <c r="G188" s="35">
        <v>0.04114837963425089</v>
      </c>
      <c r="H188" s="36">
        <v>12.151146763111237</v>
      </c>
      <c r="I188" s="30">
        <v>0.003429031636187574</v>
      </c>
      <c r="J188" s="24" t="s">
        <v>453</v>
      </c>
      <c r="K188" s="22">
        <v>153</v>
      </c>
      <c r="L188" s="18">
        <f>IF(B188="","",COUNTIF($D$3:D188,D188)-IF(D188="M",COUNTIF($P$3:P188,"M"))-IF(D188="F",COUNTIF($P$3:P188,"F")))</f>
        <v>165</v>
      </c>
      <c r="M188" s="2">
        <f t="shared" si="2"/>
        <v>186</v>
      </c>
    </row>
    <row r="189" spans="1:13" ht="15">
      <c r="A189" s="34">
        <v>187</v>
      </c>
      <c r="B189" s="20">
        <v>310</v>
      </c>
      <c r="C189" s="21" t="s">
        <v>248</v>
      </c>
      <c r="D189" s="22" t="s">
        <v>51</v>
      </c>
      <c r="E189" s="23" t="s">
        <v>67</v>
      </c>
      <c r="F189" s="22">
        <v>1971</v>
      </c>
      <c r="G189" s="35">
        <v>0.041183101857313886</v>
      </c>
      <c r="H189" s="36">
        <v>12.140901910019748</v>
      </c>
      <c r="I189" s="30">
        <v>0.0034319251547761573</v>
      </c>
      <c r="J189" s="24" t="s">
        <v>455</v>
      </c>
      <c r="K189" s="22">
        <v>14</v>
      </c>
      <c r="L189" s="18">
        <f>IF(B189="","",COUNTIF($D$3:D189,D189)-IF(D189="M",COUNTIF($P$3:P189,"M"))-IF(D189="F",COUNTIF($P$3:P189,"F")))</f>
        <v>22</v>
      </c>
      <c r="M189" s="2">
        <f t="shared" si="2"/>
        <v>187</v>
      </c>
    </row>
    <row r="190" spans="1:13" ht="15">
      <c r="A190" s="34">
        <v>188</v>
      </c>
      <c r="B190" s="20">
        <v>195</v>
      </c>
      <c r="C190" s="21" t="s">
        <v>249</v>
      </c>
      <c r="D190" s="22" t="s">
        <v>24</v>
      </c>
      <c r="E190" s="23" t="s">
        <v>57</v>
      </c>
      <c r="F190" s="22">
        <v>1947</v>
      </c>
      <c r="G190" s="35">
        <v>0.04119467592681758</v>
      </c>
      <c r="H190" s="36">
        <v>12.137490798283034</v>
      </c>
      <c r="I190" s="30">
        <v>0.0034328896605681316</v>
      </c>
      <c r="J190" s="24" t="s">
        <v>453</v>
      </c>
      <c r="K190" s="22">
        <v>154</v>
      </c>
      <c r="L190" s="18">
        <f>IF(B190="","",COUNTIF($D$3:D190,D190)-IF(D190="M",COUNTIF($P$3:P190,"M"))-IF(D190="F",COUNTIF($P$3:P190,"F")))</f>
        <v>166</v>
      </c>
      <c r="M190" s="2">
        <f t="shared" si="2"/>
        <v>188</v>
      </c>
    </row>
    <row r="191" spans="1:13" ht="15">
      <c r="A191" s="34">
        <v>189</v>
      </c>
      <c r="B191" s="20">
        <v>232</v>
      </c>
      <c r="C191" s="21" t="s">
        <v>250</v>
      </c>
      <c r="D191" s="22" t="s">
        <v>51</v>
      </c>
      <c r="E191" s="23" t="s">
        <v>80</v>
      </c>
      <c r="F191" s="22">
        <v>1978</v>
      </c>
      <c r="G191" s="35">
        <v>0.04119467592681758</v>
      </c>
      <c r="H191" s="36">
        <v>12.137490798283034</v>
      </c>
      <c r="I191" s="30">
        <v>0.0034328896605681316</v>
      </c>
      <c r="J191" s="24" t="s">
        <v>455</v>
      </c>
      <c r="K191" s="22">
        <v>15</v>
      </c>
      <c r="L191" s="18">
        <f>IF(B191="","",COUNTIF($D$3:D191,D191)-IF(D191="M",COUNTIF($P$3:P191,"M"))-IF(D191="F",COUNTIF($P$3:P191,"F")))</f>
        <v>23</v>
      </c>
      <c r="M191" s="2">
        <f t="shared" si="2"/>
        <v>189</v>
      </c>
    </row>
    <row r="192" spans="1:13" ht="15">
      <c r="A192" s="34">
        <v>190</v>
      </c>
      <c r="B192" s="20">
        <v>194</v>
      </c>
      <c r="C192" s="21" t="s">
        <v>251</v>
      </c>
      <c r="D192" s="22" t="s">
        <v>24</v>
      </c>
      <c r="E192" s="23" t="s">
        <v>57</v>
      </c>
      <c r="F192" s="22">
        <v>1947</v>
      </c>
      <c r="G192" s="35">
        <v>0.04120625000359723</v>
      </c>
      <c r="H192" s="36">
        <v>12.134081600639488</v>
      </c>
      <c r="I192" s="30">
        <v>0.003433854166966436</v>
      </c>
      <c r="J192" s="24" t="s">
        <v>453</v>
      </c>
      <c r="K192" s="22">
        <v>155</v>
      </c>
      <c r="L192" s="18">
        <f>IF(B192="","",COUNTIF($D$3:D192,D192)-IF(D192="M",COUNTIF($P$3:P192,"M"))-IF(D192="F",COUNTIF($P$3:P192,"F")))</f>
        <v>167</v>
      </c>
      <c r="M192" s="2">
        <f t="shared" si="2"/>
        <v>190</v>
      </c>
    </row>
    <row r="193" spans="1:13" ht="15">
      <c r="A193" s="34">
        <v>191</v>
      </c>
      <c r="B193" s="20">
        <v>193</v>
      </c>
      <c r="C193" s="21" t="s">
        <v>252</v>
      </c>
      <c r="D193" s="22" t="s">
        <v>24</v>
      </c>
      <c r="E193" s="23" t="s">
        <v>57</v>
      </c>
      <c r="F193" s="22">
        <v>1952</v>
      </c>
      <c r="G193" s="35">
        <v>0.041217824080376886</v>
      </c>
      <c r="H193" s="36">
        <v>12.130674317619828</v>
      </c>
      <c r="I193" s="30">
        <v>0.0034348186733647403</v>
      </c>
      <c r="J193" s="24" t="s">
        <v>453</v>
      </c>
      <c r="K193" s="22">
        <v>156</v>
      </c>
      <c r="L193" s="18">
        <f>IF(B193="","",COUNTIF($D$3:D193,D193)-IF(D193="M",COUNTIF($P$3:P193,"M"))-IF(D193="F",COUNTIF($P$3:P193,"F")))</f>
        <v>168</v>
      </c>
      <c r="M193" s="2">
        <f t="shared" si="2"/>
        <v>191</v>
      </c>
    </row>
    <row r="194" spans="1:13" ht="15">
      <c r="A194" s="34">
        <v>192</v>
      </c>
      <c r="B194" s="20">
        <v>55</v>
      </c>
      <c r="C194" s="21" t="s">
        <v>253</v>
      </c>
      <c r="D194" s="22" t="s">
        <v>51</v>
      </c>
      <c r="E194" s="23" t="s">
        <v>60</v>
      </c>
      <c r="F194" s="22">
        <v>1965</v>
      </c>
      <c r="G194" s="35">
        <v>0.04122939814988058</v>
      </c>
      <c r="H194" s="36">
        <v>12.127268949751773</v>
      </c>
      <c r="I194" s="30">
        <v>0.003435783179156715</v>
      </c>
      <c r="J194" s="24" t="s">
        <v>455</v>
      </c>
      <c r="K194" s="22">
        <v>16</v>
      </c>
      <c r="L194" s="18">
        <f>IF(B194="","",COUNTIF($D$3:D194,D194)-IF(D194="M",COUNTIF($P$3:P194,"M"))-IF(D194="F",COUNTIF($P$3:P194,"F")))</f>
        <v>24</v>
      </c>
      <c r="M194" s="2">
        <f t="shared" si="2"/>
        <v>192</v>
      </c>
    </row>
    <row r="195" spans="1:13" ht="15">
      <c r="A195" s="34">
        <v>193</v>
      </c>
      <c r="B195" s="20">
        <v>275</v>
      </c>
      <c r="C195" s="21" t="s">
        <v>254</v>
      </c>
      <c r="D195" s="22" t="s">
        <v>24</v>
      </c>
      <c r="E195" s="23" t="s">
        <v>75</v>
      </c>
      <c r="F195" s="22">
        <v>1987</v>
      </c>
      <c r="G195" s="35">
        <v>0.04125254629616393</v>
      </c>
      <c r="H195" s="36">
        <v>12.12046394446432</v>
      </c>
      <c r="I195" s="30">
        <v>0.003437712191346994</v>
      </c>
      <c r="J195" s="24" t="s">
        <v>453</v>
      </c>
      <c r="K195" s="22">
        <v>157</v>
      </c>
      <c r="L195" s="18">
        <f>IF(B195="","",COUNTIF($D$3:D195,D195)-IF(D195="M",COUNTIF($P$3:P195,"M"))-IF(D195="F",COUNTIF($P$3:P195,"F")))</f>
        <v>169</v>
      </c>
      <c r="M195" s="2">
        <f aca="true" t="shared" si="3" ref="M195:M258">A195</f>
        <v>193</v>
      </c>
    </row>
    <row r="196" spans="1:13" ht="15">
      <c r="A196" s="34">
        <v>194</v>
      </c>
      <c r="B196" s="20">
        <v>8</v>
      </c>
      <c r="C196" s="21" t="s">
        <v>255</v>
      </c>
      <c r="D196" s="22" t="s">
        <v>24</v>
      </c>
      <c r="E196" s="23" t="s">
        <v>55</v>
      </c>
      <c r="F196" s="22">
        <v>1972</v>
      </c>
      <c r="G196" s="35">
        <v>0.04127569444972323</v>
      </c>
      <c r="H196" s="36">
        <v>12.113666569778395</v>
      </c>
      <c r="I196" s="30">
        <v>0.003439641204143603</v>
      </c>
      <c r="J196" s="24" t="s">
        <v>453</v>
      </c>
      <c r="K196" s="22">
        <v>158</v>
      </c>
      <c r="L196" s="18">
        <f>IF(B196="","",COUNTIF($D$3:D196,D196)-IF(D196="M",COUNTIF($P$3:P196,"M"))-IF(D196="F",COUNTIF($P$3:P196,"F")))</f>
        <v>170</v>
      </c>
      <c r="M196" s="2">
        <f t="shared" si="3"/>
        <v>194</v>
      </c>
    </row>
    <row r="197" spans="1:13" ht="15">
      <c r="A197" s="34">
        <v>195</v>
      </c>
      <c r="B197" s="20">
        <v>46</v>
      </c>
      <c r="C197" s="21" t="s">
        <v>256</v>
      </c>
      <c r="D197" s="22" t="s">
        <v>24</v>
      </c>
      <c r="E197" s="23" t="s">
        <v>55</v>
      </c>
      <c r="F197" s="22">
        <v>1974</v>
      </c>
      <c r="G197" s="35">
        <v>0.04141458333469927</v>
      </c>
      <c r="H197" s="36">
        <v>12.07304190311808</v>
      </c>
      <c r="I197" s="30">
        <v>0.003451215277891606</v>
      </c>
      <c r="J197" s="24" t="s">
        <v>453</v>
      </c>
      <c r="K197" s="22">
        <v>159</v>
      </c>
      <c r="L197" s="18">
        <f>IF(B197="","",COUNTIF($D$3:D197,D197)-IF(D197="M",COUNTIF($P$3:P197,"M"))-IF(D197="F",COUNTIF($P$3:P197,"F")))</f>
        <v>171</v>
      </c>
      <c r="M197" s="2">
        <f t="shared" si="3"/>
        <v>195</v>
      </c>
    </row>
    <row r="198" spans="1:13" ht="15">
      <c r="A198" s="34">
        <v>196</v>
      </c>
      <c r="B198" s="20">
        <v>436</v>
      </c>
      <c r="C198" s="21" t="s">
        <v>257</v>
      </c>
      <c r="D198" s="22" t="s">
        <v>24</v>
      </c>
      <c r="E198" s="23" t="s">
        <v>37</v>
      </c>
      <c r="F198" s="22">
        <v>1972</v>
      </c>
      <c r="G198" s="35">
        <v>0.04143773148098262</v>
      </c>
      <c r="H198" s="36">
        <v>12.066297601968616</v>
      </c>
      <c r="I198" s="30">
        <v>0.003453144290081885</v>
      </c>
      <c r="J198" s="24" t="s">
        <v>453</v>
      </c>
      <c r="K198" s="22">
        <v>160</v>
      </c>
      <c r="L198" s="18">
        <f>IF(B198="","",COUNTIF($D$3:D198,D198)-IF(D198="M",COUNTIF($P$3:P198,"M"))-IF(D198="F",COUNTIF($P$3:P198,"F")))</f>
        <v>172</v>
      </c>
      <c r="M198" s="2">
        <f t="shared" si="3"/>
        <v>196</v>
      </c>
    </row>
    <row r="199" spans="1:13" ht="15">
      <c r="A199" s="34">
        <v>197</v>
      </c>
      <c r="B199" s="20">
        <v>17</v>
      </c>
      <c r="C199" s="21" t="s">
        <v>258</v>
      </c>
      <c r="D199" s="22" t="s">
        <v>51</v>
      </c>
      <c r="E199" s="23" t="s">
        <v>55</v>
      </c>
      <c r="F199" s="22">
        <v>1971</v>
      </c>
      <c r="G199" s="35">
        <v>0.04147245370404562</v>
      </c>
      <c r="H199" s="36">
        <v>12.056195265611334</v>
      </c>
      <c r="I199" s="30">
        <v>0.003456037808670468</v>
      </c>
      <c r="J199" s="24" t="s">
        <v>455</v>
      </c>
      <c r="K199" s="22">
        <v>17</v>
      </c>
      <c r="L199" s="18">
        <f>IF(B199="","",COUNTIF($D$3:D199,D199)-IF(D199="M",COUNTIF($P$3:P199,"M"))-IF(D199="F",COUNTIF($P$3:P199,"F")))</f>
        <v>25</v>
      </c>
      <c r="M199" s="2">
        <f t="shared" si="3"/>
        <v>197</v>
      </c>
    </row>
    <row r="200" spans="1:13" ht="15">
      <c r="A200" s="34">
        <v>198</v>
      </c>
      <c r="B200" s="20">
        <v>177</v>
      </c>
      <c r="C200" s="21" t="s">
        <v>259</v>
      </c>
      <c r="D200" s="22" t="s">
        <v>24</v>
      </c>
      <c r="E200" s="23" t="s">
        <v>49</v>
      </c>
      <c r="F200" s="22">
        <v>1960</v>
      </c>
      <c r="G200" s="35">
        <v>0.04157662037323462</v>
      </c>
      <c r="H200" s="36">
        <v>12.025989498701058</v>
      </c>
      <c r="I200" s="30">
        <v>0.003464718364436218</v>
      </c>
      <c r="J200" s="24" t="s">
        <v>453</v>
      </c>
      <c r="K200" s="22">
        <v>161</v>
      </c>
      <c r="L200" s="18">
        <f>IF(B200="","",COUNTIF($D$3:D200,D200)-IF(D200="M",COUNTIF($P$3:P200,"M"))-IF(D200="F",COUNTIF($P$3:P200,"F")))</f>
        <v>173</v>
      </c>
      <c r="M200" s="2">
        <f t="shared" si="3"/>
        <v>198</v>
      </c>
    </row>
    <row r="201" spans="1:13" ht="15">
      <c r="A201" s="34">
        <v>199</v>
      </c>
      <c r="B201" s="20">
        <v>111</v>
      </c>
      <c r="C201" s="21" t="s">
        <v>260</v>
      </c>
      <c r="D201" s="22" t="s">
        <v>24</v>
      </c>
      <c r="E201" s="23" t="s">
        <v>32</v>
      </c>
      <c r="F201" s="22">
        <v>1973</v>
      </c>
      <c r="G201" s="35">
        <v>0.041599768519517966</v>
      </c>
      <c r="H201" s="36">
        <v>12.019297649827251</v>
      </c>
      <c r="I201" s="30">
        <v>0.003466647376626497</v>
      </c>
      <c r="J201" s="24" t="s">
        <v>453</v>
      </c>
      <c r="K201" s="22">
        <v>162</v>
      </c>
      <c r="L201" s="18">
        <f>IF(B201="","",COUNTIF($D$3:D201,D201)-IF(D201="M",COUNTIF($P$3:P201,"M"))-IF(D201="F",COUNTIF($P$3:P201,"F")))</f>
        <v>174</v>
      </c>
      <c r="M201" s="2">
        <f t="shared" si="3"/>
        <v>199</v>
      </c>
    </row>
    <row r="202" spans="1:13" ht="15">
      <c r="A202" s="34">
        <v>200</v>
      </c>
      <c r="B202" s="20">
        <v>416</v>
      </c>
      <c r="C202" s="21" t="s">
        <v>261</v>
      </c>
      <c r="D202" s="22" t="s">
        <v>24</v>
      </c>
      <c r="E202" s="23" t="s">
        <v>75</v>
      </c>
      <c r="F202" s="22">
        <v>1972</v>
      </c>
      <c r="G202" s="35">
        <v>0.04172708333499031</v>
      </c>
      <c r="H202" s="36">
        <v>11.98262519299364</v>
      </c>
      <c r="I202" s="30">
        <v>0.003477256944582526</v>
      </c>
      <c r="J202" s="24" t="s">
        <v>453</v>
      </c>
      <c r="K202" s="22">
        <v>163</v>
      </c>
      <c r="L202" s="18">
        <f>IF(B202="","",COUNTIF($D$3:D202,D202)-IF(D202="M",COUNTIF($P$3:P202,"M"))-IF(D202="F",COUNTIF($P$3:P202,"F")))</f>
        <v>175</v>
      </c>
      <c r="M202" s="2">
        <f t="shared" si="3"/>
        <v>200</v>
      </c>
    </row>
    <row r="203" spans="1:13" ht="15">
      <c r="A203" s="34">
        <v>201</v>
      </c>
      <c r="B203" s="20">
        <v>338</v>
      </c>
      <c r="C203" s="21" t="s">
        <v>262</v>
      </c>
      <c r="D203" s="22" t="s">
        <v>24</v>
      </c>
      <c r="E203" s="23" t="s">
        <v>263</v>
      </c>
      <c r="F203" s="22">
        <v>1964</v>
      </c>
      <c r="G203" s="35">
        <v>0.04179652778111631</v>
      </c>
      <c r="H203" s="36">
        <v>11.962716200217479</v>
      </c>
      <c r="I203" s="30">
        <v>0.0034830439817596925</v>
      </c>
      <c r="J203" s="24" t="s">
        <v>453</v>
      </c>
      <c r="K203" s="22">
        <v>164</v>
      </c>
      <c r="L203" s="18">
        <f>IF(B203="","",COUNTIF($D$3:D203,D203)-IF(D203="M",COUNTIF($P$3:P203,"M"))-IF(D203="F",COUNTIF($P$3:P203,"F")))</f>
        <v>176</v>
      </c>
      <c r="M203" s="2">
        <f t="shared" si="3"/>
        <v>201</v>
      </c>
    </row>
    <row r="204" spans="1:13" ht="15">
      <c r="A204" s="34">
        <v>202</v>
      </c>
      <c r="B204" s="20">
        <v>357</v>
      </c>
      <c r="C204" s="21" t="s">
        <v>264</v>
      </c>
      <c r="D204" s="22" t="s">
        <v>24</v>
      </c>
      <c r="E204" s="23" t="s">
        <v>265</v>
      </c>
      <c r="F204" s="22">
        <v>1965</v>
      </c>
      <c r="G204" s="35">
        <v>0.04183125000417931</v>
      </c>
      <c r="H204" s="36">
        <v>11.952786492157074</v>
      </c>
      <c r="I204" s="30">
        <v>0.003485937500348276</v>
      </c>
      <c r="J204" s="24" t="s">
        <v>453</v>
      </c>
      <c r="K204" s="22">
        <v>165</v>
      </c>
      <c r="L204" s="18">
        <f>IF(B204="","",COUNTIF($D$3:D204,D204)-IF(D204="M",COUNTIF($P$3:P204,"M"))-IF(D204="F",COUNTIF($P$3:P204,"F")))</f>
        <v>177</v>
      </c>
      <c r="M204" s="2">
        <f t="shared" si="3"/>
        <v>202</v>
      </c>
    </row>
    <row r="205" spans="1:13" ht="15">
      <c r="A205" s="34">
        <v>203</v>
      </c>
      <c r="B205" s="20">
        <v>371</v>
      </c>
      <c r="C205" s="21" t="s">
        <v>266</v>
      </c>
      <c r="D205" s="22" t="s">
        <v>24</v>
      </c>
      <c r="E205" s="23" t="s">
        <v>122</v>
      </c>
      <c r="F205" s="22">
        <v>1959</v>
      </c>
      <c r="G205" s="35">
        <v>0.04186597222724231</v>
      </c>
      <c r="H205" s="36">
        <v>11.942873254825516</v>
      </c>
      <c r="I205" s="30">
        <v>0.003488831018936859</v>
      </c>
      <c r="J205" s="24" t="s">
        <v>453</v>
      </c>
      <c r="K205" s="22">
        <v>166</v>
      </c>
      <c r="L205" s="18">
        <f>IF(B205="","",COUNTIF($D$3:D205,D205)-IF(D205="M",COUNTIF($P$3:P205,"M"))-IF(D205="F",COUNTIF($P$3:P205,"F")))</f>
        <v>178</v>
      </c>
      <c r="M205" s="2">
        <f t="shared" si="3"/>
        <v>203</v>
      </c>
    </row>
    <row r="206" spans="1:13" ht="15">
      <c r="A206" s="34">
        <v>204</v>
      </c>
      <c r="B206" s="20">
        <v>37</v>
      </c>
      <c r="C206" s="21" t="s">
        <v>267</v>
      </c>
      <c r="D206" s="22" t="s">
        <v>24</v>
      </c>
      <c r="E206" s="23" t="s">
        <v>55</v>
      </c>
      <c r="F206" s="22">
        <v>1964</v>
      </c>
      <c r="G206" s="35">
        <v>0.04188912037352566</v>
      </c>
      <c r="H206" s="36">
        <v>11.93627356080757</v>
      </c>
      <c r="I206" s="30">
        <v>0.003490760031127138</v>
      </c>
      <c r="J206" s="24" t="s">
        <v>453</v>
      </c>
      <c r="K206" s="22">
        <v>167</v>
      </c>
      <c r="L206" s="18">
        <f>IF(B206="","",COUNTIF($D$3:D206,D206)-IF(D206="M",COUNTIF($P$3:P206,"M"))-IF(D206="F",COUNTIF($P$3:P206,"F")))</f>
        <v>179</v>
      </c>
      <c r="M206" s="2">
        <f t="shared" si="3"/>
        <v>204</v>
      </c>
    </row>
    <row r="207" spans="1:13" ht="15">
      <c r="A207" s="34">
        <v>205</v>
      </c>
      <c r="B207" s="20">
        <v>360</v>
      </c>
      <c r="C207" s="21" t="s">
        <v>268</v>
      </c>
      <c r="D207" s="22" t="s">
        <v>24</v>
      </c>
      <c r="E207" s="23" t="s">
        <v>25</v>
      </c>
      <c r="F207" s="22">
        <v>1970</v>
      </c>
      <c r="G207" s="35">
        <v>0.04197013888915535</v>
      </c>
      <c r="H207" s="36">
        <v>11.91323196047833</v>
      </c>
      <c r="I207" s="30">
        <v>0.0034975115740962792</v>
      </c>
      <c r="J207" s="24" t="s">
        <v>453</v>
      </c>
      <c r="K207" s="22">
        <v>168</v>
      </c>
      <c r="L207" s="18">
        <f>IF(B207="","",COUNTIF($D$3:D207,D207)-IF(D207="M",COUNTIF($P$3:P207,"M"))-IF(D207="F",COUNTIF($P$3:P207,"F")))</f>
        <v>180</v>
      </c>
      <c r="M207" s="2">
        <f t="shared" si="3"/>
        <v>205</v>
      </c>
    </row>
    <row r="208" spans="1:13" ht="15">
      <c r="A208" s="34">
        <v>206</v>
      </c>
      <c r="B208" s="20">
        <v>412</v>
      </c>
      <c r="C208" s="21" t="s">
        <v>269</v>
      </c>
      <c r="D208" s="22" t="s">
        <v>24</v>
      </c>
      <c r="E208" s="23" t="s">
        <v>27</v>
      </c>
      <c r="F208" s="22">
        <v>1959</v>
      </c>
      <c r="G208" s="35">
        <v>0.04217847222753335</v>
      </c>
      <c r="H208" s="36">
        <v>11.854388591951157</v>
      </c>
      <c r="I208" s="30">
        <v>0.003514872685627779</v>
      </c>
      <c r="J208" s="24" t="s">
        <v>453</v>
      </c>
      <c r="K208" s="22">
        <v>169</v>
      </c>
      <c r="L208" s="18">
        <f>IF(B208="","",COUNTIF($D$3:D208,D208)-IF(D208="M",COUNTIF($P$3:P208,"M"))-IF(D208="F",COUNTIF($P$3:P208,"F")))</f>
        <v>181</v>
      </c>
      <c r="M208" s="2">
        <f t="shared" si="3"/>
        <v>206</v>
      </c>
    </row>
    <row r="209" spans="1:13" ht="15">
      <c r="A209" s="34">
        <v>207</v>
      </c>
      <c r="B209" s="20">
        <v>20</v>
      </c>
      <c r="C209" s="21" t="s">
        <v>270</v>
      </c>
      <c r="D209" s="22" t="s">
        <v>24</v>
      </c>
      <c r="E209" s="23" t="s">
        <v>55</v>
      </c>
      <c r="F209" s="22">
        <v>1958</v>
      </c>
      <c r="G209" s="35">
        <v>0.04219004629703704</v>
      </c>
      <c r="H209" s="36">
        <v>11.851136556707557</v>
      </c>
      <c r="I209" s="30">
        <v>0.0035158371914197537</v>
      </c>
      <c r="J209" s="24" t="s">
        <v>453</v>
      </c>
      <c r="K209" s="22">
        <v>170</v>
      </c>
      <c r="L209" s="18">
        <f>IF(B209="","",COUNTIF($D$3:D209,D209)-IF(D209="M",COUNTIF($P$3:P209,"M"))-IF(D209="F",COUNTIF($P$3:P209,"F")))</f>
        <v>182</v>
      </c>
      <c r="M209" s="2">
        <f t="shared" si="3"/>
        <v>207</v>
      </c>
    </row>
    <row r="210" spans="1:13" ht="15">
      <c r="A210" s="34">
        <v>208</v>
      </c>
      <c r="B210" s="20">
        <v>117</v>
      </c>
      <c r="C210" s="21" t="s">
        <v>271</v>
      </c>
      <c r="D210" s="22" t="s">
        <v>24</v>
      </c>
      <c r="E210" s="23" t="s">
        <v>32</v>
      </c>
      <c r="F210" s="22">
        <v>1980</v>
      </c>
      <c r="G210" s="35">
        <v>0.04229421296622604</v>
      </c>
      <c r="H210" s="36">
        <v>11.821948321848994</v>
      </c>
      <c r="I210" s="30">
        <v>0.0035245177471855036</v>
      </c>
      <c r="J210" s="24" t="s">
        <v>453</v>
      </c>
      <c r="K210" s="22">
        <v>171</v>
      </c>
      <c r="L210" s="18">
        <f>IF(B210="","",COUNTIF($D$3:D210,D210)-IF(D210="M",COUNTIF($P$3:P210,"M"))-IF(D210="F",COUNTIF($P$3:P210,"F")))</f>
        <v>183</v>
      </c>
      <c r="M210" s="2">
        <f t="shared" si="3"/>
        <v>208</v>
      </c>
    </row>
    <row r="211" spans="1:13" ht="15">
      <c r="A211" s="34">
        <v>209</v>
      </c>
      <c r="B211" s="20">
        <v>449</v>
      </c>
      <c r="C211" s="21" t="s">
        <v>272</v>
      </c>
      <c r="D211" s="22" t="s">
        <v>24</v>
      </c>
      <c r="E211" s="23" t="s">
        <v>49</v>
      </c>
      <c r="F211" s="22">
        <v>1963</v>
      </c>
      <c r="G211" s="35">
        <v>0.04229421296622604</v>
      </c>
      <c r="H211" s="36">
        <v>11.821948321848994</v>
      </c>
      <c r="I211" s="30">
        <v>0.0035245177471855036</v>
      </c>
      <c r="J211" s="24" t="s">
        <v>453</v>
      </c>
      <c r="K211" s="22">
        <v>172</v>
      </c>
      <c r="L211" s="18">
        <f>IF(B211="","",COUNTIF($D$3:D211,D211)-IF(D211="M",COUNTIF($P$3:P211,"M"))-IF(D211="F",COUNTIF($P$3:P211,"F")))</f>
        <v>184</v>
      </c>
      <c r="M211" s="2">
        <f t="shared" si="3"/>
        <v>209</v>
      </c>
    </row>
    <row r="212" spans="1:13" ht="15">
      <c r="A212" s="34">
        <v>210</v>
      </c>
      <c r="B212" s="20">
        <v>442</v>
      </c>
      <c r="C212" s="21" t="s">
        <v>273</v>
      </c>
      <c r="D212" s="22" t="s">
        <v>24</v>
      </c>
      <c r="E212" s="23" t="s">
        <v>274</v>
      </c>
      <c r="F212" s="22">
        <v>1964</v>
      </c>
      <c r="G212" s="35">
        <v>0.042305787043005694</v>
      </c>
      <c r="H212" s="36">
        <v>11.818714056583511</v>
      </c>
      <c r="I212" s="30">
        <v>0.003525482253583808</v>
      </c>
      <c r="J212" s="24" t="s">
        <v>453</v>
      </c>
      <c r="K212" s="22">
        <v>173</v>
      </c>
      <c r="L212" s="18">
        <f>IF(B212="","",COUNTIF($D$3:D212,D212)-IF(D212="M",COUNTIF($P$3:P212,"M"))-IF(D212="F",COUNTIF($P$3:P212,"F")))</f>
        <v>185</v>
      </c>
      <c r="M212" s="2">
        <f t="shared" si="3"/>
        <v>210</v>
      </c>
    </row>
    <row r="213" spans="1:13" ht="15">
      <c r="A213" s="34">
        <v>211</v>
      </c>
      <c r="B213" s="20">
        <v>301</v>
      </c>
      <c r="C213" s="21" t="s">
        <v>275</v>
      </c>
      <c r="D213" s="22" t="s">
        <v>24</v>
      </c>
      <c r="E213" s="23" t="s">
        <v>67</v>
      </c>
      <c r="F213" s="22">
        <v>1977</v>
      </c>
      <c r="G213" s="35">
        <v>0.042337962962962966</v>
      </c>
      <c r="H213" s="36">
        <v>11.809732094040458</v>
      </c>
      <c r="I213" s="30">
        <v>0.003528163580246914</v>
      </c>
      <c r="J213" s="24" t="s">
        <v>453</v>
      </c>
      <c r="K213" s="22">
        <v>174</v>
      </c>
      <c r="L213" s="18">
        <f>IF(B213="","",COUNTIF($D$3:D213,D213)-IF(D213="M",COUNTIF($P$3:P213,"M"))-IF(D213="F",COUNTIF($P$3:P213,"F")))</f>
        <v>186</v>
      </c>
      <c r="M213" s="2">
        <f t="shared" si="3"/>
        <v>211</v>
      </c>
    </row>
    <row r="214" spans="1:13" ht="15">
      <c r="A214" s="89">
        <v>212</v>
      </c>
      <c r="B214" s="90">
        <v>221</v>
      </c>
      <c r="C214" s="91" t="s">
        <v>276</v>
      </c>
      <c r="D214" s="92" t="s">
        <v>24</v>
      </c>
      <c r="E214" s="93" t="s">
        <v>142</v>
      </c>
      <c r="F214" s="92">
        <v>1970</v>
      </c>
      <c r="G214" s="94">
        <v>0.04236365741235204</v>
      </c>
      <c r="H214" s="95">
        <v>11.802569243094062</v>
      </c>
      <c r="I214" s="96">
        <v>0.00353030478436267</v>
      </c>
      <c r="J214" s="97" t="s">
        <v>453</v>
      </c>
      <c r="K214" s="92">
        <v>175</v>
      </c>
      <c r="L214" s="18">
        <f>IF(B214="","",COUNTIF($D$3:D214,D214)-IF(D214="M",COUNTIF($P$3:P214,"M"))-IF(D214="F",COUNTIF($P$3:P214,"F")))</f>
        <v>187</v>
      </c>
      <c r="M214" s="2">
        <f t="shared" si="3"/>
        <v>212</v>
      </c>
    </row>
    <row r="215" spans="1:13" ht="15">
      <c r="A215" s="34">
        <v>213</v>
      </c>
      <c r="B215" s="20">
        <v>5</v>
      </c>
      <c r="C215" s="21" t="s">
        <v>277</v>
      </c>
      <c r="D215" s="22" t="s">
        <v>24</v>
      </c>
      <c r="E215" s="23" t="s">
        <v>55</v>
      </c>
      <c r="F215" s="22">
        <v>1967</v>
      </c>
      <c r="G215" s="35">
        <v>0.04243310185120208</v>
      </c>
      <c r="H215" s="36">
        <v>11.783253596527627</v>
      </c>
      <c r="I215" s="30">
        <v>0.003536091820933507</v>
      </c>
      <c r="J215" s="24" t="s">
        <v>453</v>
      </c>
      <c r="K215" s="22">
        <v>176</v>
      </c>
      <c r="L215" s="18">
        <f>IF(B215="","",COUNTIF($D$3:D215,D215)-IF(D215="M",COUNTIF($P$3:P215,"M"))-IF(D215="F",COUNTIF($P$3:P215,"F")))</f>
        <v>188</v>
      </c>
      <c r="M215" s="2">
        <f t="shared" si="3"/>
        <v>213</v>
      </c>
    </row>
    <row r="216" spans="1:13" ht="15">
      <c r="A216" s="34">
        <v>214</v>
      </c>
      <c r="B216" s="20">
        <v>323</v>
      </c>
      <c r="C216" s="21" t="s">
        <v>278</v>
      </c>
      <c r="D216" s="22" t="s">
        <v>24</v>
      </c>
      <c r="E216" s="23" t="s">
        <v>32</v>
      </c>
      <c r="F216" s="22">
        <v>1982</v>
      </c>
      <c r="G216" s="35">
        <v>0.04251412037410773</v>
      </c>
      <c r="H216" s="36">
        <v>11.760798426503813</v>
      </c>
      <c r="I216" s="30">
        <v>0.0035428433645089776</v>
      </c>
      <c r="J216" s="24" t="s">
        <v>453</v>
      </c>
      <c r="K216" s="22">
        <v>177</v>
      </c>
      <c r="L216" s="18">
        <f>IF(B216="","",COUNTIF($D$3:D216,D216)-IF(D216="M",COUNTIF($P$3:P216,"M"))-IF(D216="F",COUNTIF($P$3:P216,"F")))</f>
        <v>189</v>
      </c>
      <c r="M216" s="2">
        <f t="shared" si="3"/>
        <v>214</v>
      </c>
    </row>
    <row r="217" spans="1:13" ht="15">
      <c r="A217" s="34">
        <v>215</v>
      </c>
      <c r="B217" s="20">
        <v>156</v>
      </c>
      <c r="C217" s="21" t="s">
        <v>279</v>
      </c>
      <c r="D217" s="22" t="s">
        <v>24</v>
      </c>
      <c r="E217" s="23" t="s">
        <v>134</v>
      </c>
      <c r="F217" s="22">
        <v>1964</v>
      </c>
      <c r="G217" s="35">
        <v>0.04252569444361143</v>
      </c>
      <c r="H217" s="36">
        <v>11.757597531134833</v>
      </c>
      <c r="I217" s="30">
        <v>0.0035438078703009523</v>
      </c>
      <c r="J217" s="24" t="s">
        <v>453</v>
      </c>
      <c r="K217" s="22">
        <v>178</v>
      </c>
      <c r="L217" s="18">
        <f>IF(B217="","",COUNTIF($D$3:D217,D217)-IF(D217="M",COUNTIF($P$3:P217,"M"))-IF(D217="F",COUNTIF($P$3:P217,"F")))</f>
        <v>190</v>
      </c>
      <c r="M217" s="2">
        <f t="shared" si="3"/>
        <v>215</v>
      </c>
    </row>
    <row r="218" spans="1:13" ht="15">
      <c r="A218" s="34">
        <v>216</v>
      </c>
      <c r="B218" s="20">
        <v>339</v>
      </c>
      <c r="C218" s="21" t="s">
        <v>280</v>
      </c>
      <c r="D218" s="22" t="s">
        <v>51</v>
      </c>
      <c r="E218" s="23" t="s">
        <v>96</v>
      </c>
      <c r="F218" s="22">
        <v>1970</v>
      </c>
      <c r="G218" s="35">
        <v>0.04267615741264308</v>
      </c>
      <c r="H218" s="36">
        <v>11.716143868470029</v>
      </c>
      <c r="I218" s="30">
        <v>0.00355634645105359</v>
      </c>
      <c r="J218" s="24" t="s">
        <v>455</v>
      </c>
      <c r="K218" s="22">
        <v>18</v>
      </c>
      <c r="L218" s="18">
        <f>IF(B218="","",COUNTIF($D$3:D218,D218)-IF(D218="M",COUNTIF($P$3:P218,"M"))-IF(D218="F",COUNTIF($P$3:P218,"F")))</f>
        <v>26</v>
      </c>
      <c r="M218" s="2">
        <f t="shared" si="3"/>
        <v>216</v>
      </c>
    </row>
    <row r="219" spans="1:13" ht="15">
      <c r="A219" s="34">
        <v>217</v>
      </c>
      <c r="B219" s="20">
        <v>244</v>
      </c>
      <c r="C219" s="21" t="s">
        <v>281</v>
      </c>
      <c r="D219" s="22" t="s">
        <v>24</v>
      </c>
      <c r="E219" s="23" t="s">
        <v>80</v>
      </c>
      <c r="F219" s="22">
        <v>1956</v>
      </c>
      <c r="G219" s="35">
        <v>0.042687731482146773</v>
      </c>
      <c r="H219" s="36">
        <v>11.712967230622555</v>
      </c>
      <c r="I219" s="30">
        <v>0.0035573109568455643</v>
      </c>
      <c r="J219" s="24" t="s">
        <v>453</v>
      </c>
      <c r="K219" s="22">
        <v>179</v>
      </c>
      <c r="L219" s="18">
        <f>IF(B219="","",COUNTIF($D$3:D219,D219)-IF(D219="M",COUNTIF($P$3:P219,"M"))-IF(D219="F",COUNTIF($P$3:P219,"F")))</f>
        <v>191</v>
      </c>
      <c r="M219" s="2">
        <f t="shared" si="3"/>
        <v>217</v>
      </c>
    </row>
    <row r="220" spans="1:13" ht="15">
      <c r="A220" s="34">
        <v>218</v>
      </c>
      <c r="B220" s="20">
        <v>74</v>
      </c>
      <c r="C220" s="21" t="s">
        <v>282</v>
      </c>
      <c r="D220" s="22" t="s">
        <v>24</v>
      </c>
      <c r="E220" s="23" t="s">
        <v>183</v>
      </c>
      <c r="F220" s="22">
        <v>1969</v>
      </c>
      <c r="G220" s="35">
        <v>0.042838194443902466</v>
      </c>
      <c r="H220" s="36">
        <v>11.671827127419219</v>
      </c>
      <c r="I220" s="30">
        <v>0.0035698495369918723</v>
      </c>
      <c r="J220" s="24" t="s">
        <v>453</v>
      </c>
      <c r="K220" s="22">
        <v>180</v>
      </c>
      <c r="L220" s="18">
        <f>IF(B220="","",COUNTIF($D$3:D220,D220)-IF(D220="M",COUNTIF($P$3:P220,"M"))-IF(D220="F",COUNTIF($P$3:P220,"F")))</f>
        <v>192</v>
      </c>
      <c r="M220" s="2">
        <f t="shared" si="3"/>
        <v>218</v>
      </c>
    </row>
    <row r="221" spans="1:13" ht="15">
      <c r="A221" s="34">
        <v>219</v>
      </c>
      <c r="B221" s="20">
        <v>158</v>
      </c>
      <c r="C221" s="21" t="s">
        <v>283</v>
      </c>
      <c r="D221" s="22" t="s">
        <v>51</v>
      </c>
      <c r="E221" s="23" t="s">
        <v>134</v>
      </c>
      <c r="F221" s="22">
        <v>1966</v>
      </c>
      <c r="G221" s="35">
        <v>0.04284976852068212</v>
      </c>
      <c r="H221" s="36">
        <v>11.668674470403898</v>
      </c>
      <c r="I221" s="30">
        <v>0.0035708140433901767</v>
      </c>
      <c r="J221" s="24" t="s">
        <v>455</v>
      </c>
      <c r="K221" s="22">
        <v>19</v>
      </c>
      <c r="L221" s="18">
        <f>IF(B221="","",COUNTIF($D$3:D221,D221)-IF(D221="M",COUNTIF($P$3:P221,"M"))-IF(D221="F",COUNTIF($P$3:P221,"F")))</f>
        <v>27</v>
      </c>
      <c r="M221" s="2">
        <f t="shared" si="3"/>
        <v>219</v>
      </c>
    </row>
    <row r="222" spans="1:13" ht="15">
      <c r="A222" s="34">
        <v>220</v>
      </c>
      <c r="B222" s="20">
        <v>297</v>
      </c>
      <c r="C222" s="21" t="s">
        <v>284</v>
      </c>
      <c r="D222" s="22" t="s">
        <v>51</v>
      </c>
      <c r="E222" s="23" t="s">
        <v>67</v>
      </c>
      <c r="F222" s="22">
        <v>1961</v>
      </c>
      <c r="G222" s="35">
        <v>0.04286134259746177</v>
      </c>
      <c r="H222" s="36">
        <v>11.665523516046129</v>
      </c>
      <c r="I222" s="30">
        <v>0.003571778549788481</v>
      </c>
      <c r="J222" s="24" t="s">
        <v>455</v>
      </c>
      <c r="K222" s="22">
        <v>20</v>
      </c>
      <c r="L222" s="18">
        <f>IF(B222="","",COUNTIF($D$3:D222,D222)-IF(D222="M",COUNTIF($P$3:P222,"M"))-IF(D222="F",COUNTIF($P$3:P222,"F")))</f>
        <v>28</v>
      </c>
      <c r="M222" s="2">
        <f t="shared" si="3"/>
        <v>220</v>
      </c>
    </row>
    <row r="223" spans="1:13" ht="15">
      <c r="A223" s="34">
        <v>221</v>
      </c>
      <c r="B223" s="20">
        <v>354</v>
      </c>
      <c r="C223" s="21" t="s">
        <v>285</v>
      </c>
      <c r="D223" s="22" t="s">
        <v>51</v>
      </c>
      <c r="E223" s="23" t="s">
        <v>107</v>
      </c>
      <c r="F223" s="22">
        <v>1972</v>
      </c>
      <c r="G223" s="35">
        <v>0.04288449074374512</v>
      </c>
      <c r="H223" s="36">
        <v>11.659226711767053</v>
      </c>
      <c r="I223" s="30">
        <v>0.0035737075619787597</v>
      </c>
      <c r="J223" s="24" t="s">
        <v>455</v>
      </c>
      <c r="K223" s="22">
        <v>21</v>
      </c>
      <c r="L223" s="18">
        <f>IF(B223="","",COUNTIF($D$3:D223,D223)-IF(D223="M",COUNTIF($P$3:P223,"M"))-IF(D223="F",COUNTIF($P$3:P223,"F")))</f>
        <v>29</v>
      </c>
      <c r="M223" s="2">
        <f t="shared" si="3"/>
        <v>221</v>
      </c>
    </row>
    <row r="224" spans="1:13" ht="15">
      <c r="A224" s="34">
        <v>222</v>
      </c>
      <c r="B224" s="20">
        <v>140</v>
      </c>
      <c r="C224" s="21" t="s">
        <v>286</v>
      </c>
      <c r="D224" s="22" t="s">
        <v>24</v>
      </c>
      <c r="E224" s="23" t="s">
        <v>287</v>
      </c>
      <c r="F224" s="22">
        <v>1963</v>
      </c>
      <c r="G224" s="35">
        <v>0.04289606482052477</v>
      </c>
      <c r="H224" s="36">
        <v>11.656080857113066</v>
      </c>
      <c r="I224" s="30">
        <v>0.003574672068377064</v>
      </c>
      <c r="J224" s="24" t="s">
        <v>453</v>
      </c>
      <c r="K224" s="22">
        <v>181</v>
      </c>
      <c r="L224" s="18">
        <f>IF(B224="","",COUNTIF($D$3:D224,D224)-IF(D224="M",COUNTIF($P$3:P224,"M"))-IF(D224="F",COUNTIF($P$3:P224,"F")))</f>
        <v>193</v>
      </c>
      <c r="M224" s="2">
        <f t="shared" si="3"/>
        <v>222</v>
      </c>
    </row>
    <row r="225" spans="1:13" ht="15">
      <c r="A225" s="34">
        <v>223</v>
      </c>
      <c r="B225" s="20">
        <v>196</v>
      </c>
      <c r="C225" s="21" t="s">
        <v>288</v>
      </c>
      <c r="D225" s="22" t="s">
        <v>24</v>
      </c>
      <c r="E225" s="23" t="s">
        <v>57</v>
      </c>
      <c r="F225" s="22">
        <v>1946</v>
      </c>
      <c r="G225" s="35">
        <v>0.042907638890028466</v>
      </c>
      <c r="H225" s="36">
        <v>11.652936701585732</v>
      </c>
      <c r="I225" s="30">
        <v>0.003575636574169039</v>
      </c>
      <c r="J225" s="24" t="s">
        <v>453</v>
      </c>
      <c r="K225" s="22">
        <v>182</v>
      </c>
      <c r="L225" s="18">
        <f>IF(B225="","",COUNTIF($D$3:D225,D225)-IF(D225="M",COUNTIF($P$3:P225,"M"))-IF(D225="F",COUNTIF($P$3:P225,"F")))</f>
        <v>194</v>
      </c>
      <c r="M225" s="2">
        <f t="shared" si="3"/>
        <v>223</v>
      </c>
    </row>
    <row r="226" spans="1:13" ht="15">
      <c r="A226" s="34">
        <v>224</v>
      </c>
      <c r="B226" s="20">
        <v>207</v>
      </c>
      <c r="C226" s="21" t="s">
        <v>289</v>
      </c>
      <c r="D226" s="22" t="s">
        <v>24</v>
      </c>
      <c r="E226" s="23" t="s">
        <v>41</v>
      </c>
      <c r="F226" s="22">
        <v>1951</v>
      </c>
      <c r="G226" s="35">
        <v>0.04291921296680812</v>
      </c>
      <c r="H226" s="36">
        <v>11.649794239858933</v>
      </c>
      <c r="I226" s="30">
        <v>0.003576601080567343</v>
      </c>
      <c r="J226" s="24" t="s">
        <v>453</v>
      </c>
      <c r="K226" s="22">
        <v>183</v>
      </c>
      <c r="L226" s="18">
        <f>IF(B226="","",COUNTIF($D$3:D226,D226)-IF(D226="M",COUNTIF($P$3:P226,"M"))-IF(D226="F",COUNTIF($P$3:P226,"F")))</f>
        <v>195</v>
      </c>
      <c r="M226" s="2">
        <f t="shared" si="3"/>
        <v>224</v>
      </c>
    </row>
    <row r="227" spans="1:13" ht="15">
      <c r="A227" s="34">
        <v>225</v>
      </c>
      <c r="B227" s="20">
        <v>446</v>
      </c>
      <c r="C227" s="21" t="s">
        <v>290</v>
      </c>
      <c r="D227" s="22" t="s">
        <v>24</v>
      </c>
      <c r="E227" s="23" t="s">
        <v>176</v>
      </c>
      <c r="F227" s="22">
        <v>1969</v>
      </c>
      <c r="G227" s="35">
        <v>0.042942361113091465</v>
      </c>
      <c r="H227" s="36">
        <v>11.643514400226337</v>
      </c>
      <c r="I227" s="30">
        <v>0.0035785300927576222</v>
      </c>
      <c r="J227" s="24" t="s">
        <v>453</v>
      </c>
      <c r="K227" s="22">
        <v>184</v>
      </c>
      <c r="L227" s="18">
        <f>IF(B227="","",COUNTIF($D$3:D227,D227)-IF(D227="M",COUNTIF($P$3:P227,"M"))-IF(D227="F",COUNTIF($P$3:P227,"F")))</f>
        <v>196</v>
      </c>
      <c r="M227" s="2">
        <f t="shared" si="3"/>
        <v>225</v>
      </c>
    </row>
    <row r="228" spans="1:13" ht="15">
      <c r="A228" s="34">
        <v>226</v>
      </c>
      <c r="B228" s="20">
        <v>109</v>
      </c>
      <c r="C228" s="21" t="s">
        <v>291</v>
      </c>
      <c r="D228" s="22" t="s">
        <v>24</v>
      </c>
      <c r="E228" s="23" t="s">
        <v>32</v>
      </c>
      <c r="F228" s="22">
        <v>1987</v>
      </c>
      <c r="G228" s="35">
        <v>0.04296550925937481</v>
      </c>
      <c r="H228" s="36">
        <v>11.637241327260726</v>
      </c>
      <c r="I228" s="30">
        <v>0.003580459104947901</v>
      </c>
      <c r="J228" s="24" t="s">
        <v>453</v>
      </c>
      <c r="K228" s="22">
        <v>185</v>
      </c>
      <c r="L228" s="18">
        <f>IF(B228="","",COUNTIF($D$3:D228,D228)-IF(D228="M",COUNTIF($P$3:P228,"M"))-IF(D228="F",COUNTIF($P$3:P228,"F")))</f>
        <v>197</v>
      </c>
      <c r="M228" s="2">
        <f t="shared" si="3"/>
        <v>226</v>
      </c>
    </row>
    <row r="229" spans="1:13" ht="15">
      <c r="A229" s="34">
        <v>227</v>
      </c>
      <c r="B229" s="20">
        <v>348</v>
      </c>
      <c r="C229" s="21" t="s">
        <v>292</v>
      </c>
      <c r="D229" s="22" t="s">
        <v>24</v>
      </c>
      <c r="E229" s="23" t="s">
        <v>148</v>
      </c>
      <c r="F229" s="22">
        <v>1973</v>
      </c>
      <c r="G229" s="35">
        <v>0.04300023148243781</v>
      </c>
      <c r="H229" s="36">
        <v>11.6278443804241</v>
      </c>
      <c r="I229" s="30">
        <v>0.0035833526235364843</v>
      </c>
      <c r="J229" s="24" t="s">
        <v>453</v>
      </c>
      <c r="K229" s="22">
        <v>186</v>
      </c>
      <c r="L229" s="18">
        <f>IF(B229="","",COUNTIF($D$3:D229,D229)-IF(D229="M",COUNTIF($P$3:P229,"M"))-IF(D229="F",COUNTIF($P$3:P229,"F")))</f>
        <v>198</v>
      </c>
      <c r="M229" s="2">
        <f t="shared" si="3"/>
        <v>227</v>
      </c>
    </row>
    <row r="230" spans="1:13" ht="15">
      <c r="A230" s="34">
        <v>228</v>
      </c>
      <c r="B230" s="20">
        <v>133</v>
      </c>
      <c r="C230" s="21" t="s">
        <v>293</v>
      </c>
      <c r="D230" s="22" t="s">
        <v>51</v>
      </c>
      <c r="E230" s="23" t="s">
        <v>145</v>
      </c>
      <c r="F230" s="22">
        <v>1970</v>
      </c>
      <c r="G230" s="35">
        <v>0.04303495370550081</v>
      </c>
      <c r="H230" s="36">
        <v>11.618462597209417</v>
      </c>
      <c r="I230" s="30">
        <v>0.0035862461421250678</v>
      </c>
      <c r="J230" s="24" t="s">
        <v>455</v>
      </c>
      <c r="K230" s="22">
        <v>22</v>
      </c>
      <c r="L230" s="18">
        <f>IF(B230="","",COUNTIF($D$3:D230,D230)-IF(D230="M",COUNTIF($P$3:P230,"M"))-IF(D230="F",COUNTIF($P$3:P230,"F")))</f>
        <v>30</v>
      </c>
      <c r="M230" s="2">
        <f t="shared" si="3"/>
        <v>228</v>
      </c>
    </row>
    <row r="231" spans="1:13" ht="15">
      <c r="A231" s="34">
        <v>229</v>
      </c>
      <c r="B231" s="20">
        <v>291</v>
      </c>
      <c r="C231" s="21" t="s">
        <v>294</v>
      </c>
      <c r="D231" s="22" t="s">
        <v>24</v>
      </c>
      <c r="E231" s="23" t="s">
        <v>75</v>
      </c>
      <c r="F231" s="22">
        <v>1964</v>
      </c>
      <c r="G231" s="35">
        <v>0.04310439815162681</v>
      </c>
      <c r="H231" s="36">
        <v>11.599744375067429</v>
      </c>
      <c r="I231" s="30">
        <v>0.003592033179302234</v>
      </c>
      <c r="J231" s="24" t="s">
        <v>453</v>
      </c>
      <c r="K231" s="22">
        <v>187</v>
      </c>
      <c r="L231" s="18">
        <f>IF(B231="","",COUNTIF($D$3:D231,D231)-IF(D231="M",COUNTIF($P$3:P231,"M"))-IF(D231="F",COUNTIF($P$3:P231,"F")))</f>
        <v>199</v>
      </c>
      <c r="M231" s="2">
        <f t="shared" si="3"/>
        <v>229</v>
      </c>
    </row>
    <row r="232" spans="1:13" ht="15">
      <c r="A232" s="34">
        <v>230</v>
      </c>
      <c r="B232" s="20">
        <v>365</v>
      </c>
      <c r="C232" s="21" t="s">
        <v>295</v>
      </c>
      <c r="D232" s="22" t="s">
        <v>24</v>
      </c>
      <c r="E232" s="23" t="s">
        <v>122</v>
      </c>
      <c r="F232" s="22">
        <v>1979</v>
      </c>
      <c r="G232" s="35">
        <v>0.04331273148272885</v>
      </c>
      <c r="H232" s="36">
        <v>11.54394984761876</v>
      </c>
      <c r="I232" s="30">
        <v>0.0036093942902274043</v>
      </c>
      <c r="J232" s="24" t="s">
        <v>453</v>
      </c>
      <c r="K232" s="22">
        <v>188</v>
      </c>
      <c r="L232" s="18">
        <f>IF(B232="","",COUNTIF($D$3:D232,D232)-IF(D232="M",COUNTIF($P$3:P232,"M"))-IF(D232="F",COUNTIF($P$3:P232,"F")))</f>
        <v>200</v>
      </c>
      <c r="M232" s="2">
        <f t="shared" si="3"/>
        <v>230</v>
      </c>
    </row>
    <row r="233" spans="1:13" ht="15">
      <c r="A233" s="34">
        <v>231</v>
      </c>
      <c r="B233" s="20">
        <v>312</v>
      </c>
      <c r="C233" s="21" t="s">
        <v>296</v>
      </c>
      <c r="D233" s="22" t="s">
        <v>24</v>
      </c>
      <c r="E233" s="23" t="s">
        <v>222</v>
      </c>
      <c r="F233" s="22">
        <v>1962</v>
      </c>
      <c r="G233" s="35">
        <v>0.0433706018520752</v>
      </c>
      <c r="H233" s="36">
        <v>11.528546495742853</v>
      </c>
      <c r="I233" s="30">
        <v>0.0036142168210062664</v>
      </c>
      <c r="J233" s="24" t="s">
        <v>453</v>
      </c>
      <c r="K233" s="22">
        <v>189</v>
      </c>
      <c r="L233" s="18">
        <f>IF(B233="","",COUNTIF($D$3:D233,D233)-IF(D233="M",COUNTIF($P$3:P233,"M"))-IF(D233="F",COUNTIF($P$3:P233,"F")))</f>
        <v>201</v>
      </c>
      <c r="M233" s="2">
        <f t="shared" si="3"/>
        <v>231</v>
      </c>
    </row>
    <row r="234" spans="1:13" ht="15">
      <c r="A234" s="34">
        <v>232</v>
      </c>
      <c r="B234" s="20">
        <v>427</v>
      </c>
      <c r="C234" s="21" t="s">
        <v>297</v>
      </c>
      <c r="D234" s="22" t="s">
        <v>24</v>
      </c>
      <c r="E234" s="23" t="s">
        <v>25</v>
      </c>
      <c r="F234" s="22">
        <v>1959</v>
      </c>
      <c r="G234" s="35">
        <v>0.043509490744327195</v>
      </c>
      <c r="H234" s="36">
        <v>11.491745627135165</v>
      </c>
      <c r="I234" s="30">
        <v>0.0036257908953605997</v>
      </c>
      <c r="J234" s="24" t="s">
        <v>453</v>
      </c>
      <c r="K234" s="22">
        <v>190</v>
      </c>
      <c r="L234" s="18">
        <f>IF(B234="","",COUNTIF($D$3:D234,D234)-IF(D234="M",COUNTIF($P$3:P234,"M"))-IF(D234="F",COUNTIF($P$3:P234,"F")))</f>
        <v>202</v>
      </c>
      <c r="M234" s="2">
        <f t="shared" si="3"/>
        <v>232</v>
      </c>
    </row>
    <row r="235" spans="1:13" ht="15">
      <c r="A235" s="34">
        <v>233</v>
      </c>
      <c r="B235" s="20">
        <v>418</v>
      </c>
      <c r="C235" s="21" t="s">
        <v>298</v>
      </c>
      <c r="D235" s="22" t="s">
        <v>24</v>
      </c>
      <c r="E235" s="23" t="s">
        <v>145</v>
      </c>
      <c r="F235" s="22">
        <v>1973</v>
      </c>
      <c r="G235" s="35">
        <v>0.04356736111367354</v>
      </c>
      <c r="H235" s="36">
        <v>11.476481182677732</v>
      </c>
      <c r="I235" s="30">
        <v>0.003630613426139462</v>
      </c>
      <c r="J235" s="24" t="s">
        <v>453</v>
      </c>
      <c r="K235" s="22">
        <v>191</v>
      </c>
      <c r="L235" s="18">
        <f>IF(B235="","",COUNTIF($D$3:D235,D235)-IF(D235="M",COUNTIF($P$3:P235,"M"))-IF(D235="F",COUNTIF($P$3:P235,"F")))</f>
        <v>203</v>
      </c>
      <c r="M235" s="2">
        <f t="shared" si="3"/>
        <v>233</v>
      </c>
    </row>
    <row r="236" spans="1:13" ht="15">
      <c r="A236" s="34">
        <v>234</v>
      </c>
      <c r="B236" s="20">
        <v>190</v>
      </c>
      <c r="C236" s="21" t="s">
        <v>299</v>
      </c>
      <c r="D236" s="22" t="s">
        <v>24</v>
      </c>
      <c r="E236" s="23" t="s">
        <v>57</v>
      </c>
      <c r="F236" s="22">
        <v>1955</v>
      </c>
      <c r="G236" s="35">
        <v>0.04359050925995689</v>
      </c>
      <c r="H236" s="36">
        <v>11.470386753643872</v>
      </c>
      <c r="I236" s="30">
        <v>0.003632542438329741</v>
      </c>
      <c r="J236" s="24" t="s">
        <v>453</v>
      </c>
      <c r="K236" s="22">
        <v>192</v>
      </c>
      <c r="L236" s="18">
        <f>IF(B236="","",COUNTIF($D$3:D236,D236)-IF(D236="M",COUNTIF($P$3:P236,"M"))-IF(D236="F",COUNTIF($P$3:P236,"F")))</f>
        <v>204</v>
      </c>
      <c r="M236" s="2">
        <f t="shared" si="3"/>
        <v>234</v>
      </c>
    </row>
    <row r="237" spans="1:13" ht="15">
      <c r="A237" s="34">
        <v>235</v>
      </c>
      <c r="B237" s="20">
        <v>346</v>
      </c>
      <c r="C237" s="21" t="s">
        <v>300</v>
      </c>
      <c r="D237" s="22" t="s">
        <v>24</v>
      </c>
      <c r="E237" s="23" t="s">
        <v>148</v>
      </c>
      <c r="F237" s="22">
        <v>1971</v>
      </c>
      <c r="G237" s="35">
        <v>0.04363680555979954</v>
      </c>
      <c r="H237" s="36">
        <v>11.458217291245205</v>
      </c>
      <c r="I237" s="30">
        <v>0.0036364004633166283</v>
      </c>
      <c r="J237" s="24" t="s">
        <v>453</v>
      </c>
      <c r="K237" s="22">
        <v>193</v>
      </c>
      <c r="L237" s="18">
        <f>IF(B237="","",COUNTIF($D$3:D237,D237)-IF(D237="M",COUNTIF($P$3:P237,"M"))-IF(D237="F",COUNTIF($P$3:P237,"F")))</f>
        <v>205</v>
      </c>
      <c r="M237" s="2">
        <f t="shared" si="3"/>
        <v>235</v>
      </c>
    </row>
    <row r="238" spans="1:13" ht="15">
      <c r="A238" s="34">
        <v>236</v>
      </c>
      <c r="B238" s="20">
        <v>102</v>
      </c>
      <c r="C238" s="21" t="s">
        <v>301</v>
      </c>
      <c r="D238" s="22" t="s">
        <v>24</v>
      </c>
      <c r="E238" s="23" t="s">
        <v>302</v>
      </c>
      <c r="F238" s="22">
        <v>1956</v>
      </c>
      <c r="G238" s="35">
        <v>0.04377569444477558</v>
      </c>
      <c r="H238" s="36">
        <v>11.421863350009575</v>
      </c>
      <c r="I238" s="30">
        <v>0.003647974537064632</v>
      </c>
      <c r="J238" s="24" t="s">
        <v>453</v>
      </c>
      <c r="K238" s="22">
        <v>194</v>
      </c>
      <c r="L238" s="18">
        <f>IF(B238="","",COUNTIF($D$3:D238,D238)-IF(D238="M",COUNTIF($P$3:P238,"M"))-IF(D238="F",COUNTIF($P$3:P238,"F")))</f>
        <v>206</v>
      </c>
      <c r="M238" s="2">
        <f t="shared" si="3"/>
        <v>236</v>
      </c>
    </row>
    <row r="239" spans="1:13" ht="15">
      <c r="A239" s="34">
        <v>237</v>
      </c>
      <c r="B239" s="20">
        <v>352</v>
      </c>
      <c r="C239" s="21" t="s">
        <v>303</v>
      </c>
      <c r="D239" s="22" t="s">
        <v>24</v>
      </c>
      <c r="E239" s="23" t="s">
        <v>304</v>
      </c>
      <c r="F239" s="22">
        <v>1941</v>
      </c>
      <c r="G239" s="35">
        <v>0.04382199074461823</v>
      </c>
      <c r="H239" s="36">
        <v>11.409796577107919</v>
      </c>
      <c r="I239" s="30">
        <v>0.0036518325620515193</v>
      </c>
      <c r="J239" s="24" t="s">
        <v>453</v>
      </c>
      <c r="K239" s="22">
        <v>195</v>
      </c>
      <c r="L239" s="18">
        <f>IF(B239="","",COUNTIF($D$3:D239,D239)-IF(D239="M",COUNTIF($P$3:P239,"M"))-IF(D239="F",COUNTIF($P$3:P239,"F")))</f>
        <v>207</v>
      </c>
      <c r="M239" s="2">
        <f t="shared" si="3"/>
        <v>237</v>
      </c>
    </row>
    <row r="240" spans="1:13" ht="15">
      <c r="A240" s="34">
        <v>238</v>
      </c>
      <c r="B240" s="20">
        <v>180</v>
      </c>
      <c r="C240" s="21" t="s">
        <v>305</v>
      </c>
      <c r="D240" s="22" t="s">
        <v>24</v>
      </c>
      <c r="E240" s="23" t="s">
        <v>145</v>
      </c>
      <c r="F240" s="22">
        <v>1970</v>
      </c>
      <c r="G240" s="35">
        <v>0.04384513889090158</v>
      </c>
      <c r="H240" s="36">
        <v>11.403772747627363</v>
      </c>
      <c r="I240" s="30">
        <v>0.0036537615742417984</v>
      </c>
      <c r="J240" s="24" t="s">
        <v>453</v>
      </c>
      <c r="K240" s="22">
        <v>196</v>
      </c>
      <c r="L240" s="18">
        <f>IF(B240="","",COUNTIF($D$3:D240,D240)-IF(D240="M",COUNTIF($P$3:P240,"M"))-IF(D240="F",COUNTIF($P$3:P240,"F")))</f>
        <v>208</v>
      </c>
      <c r="M240" s="2">
        <f t="shared" si="3"/>
        <v>238</v>
      </c>
    </row>
    <row r="241" spans="1:13" ht="15">
      <c r="A241" s="34">
        <v>239</v>
      </c>
      <c r="B241" s="20">
        <v>58</v>
      </c>
      <c r="C241" s="21" t="s">
        <v>306</v>
      </c>
      <c r="D241" s="22" t="s">
        <v>24</v>
      </c>
      <c r="E241" s="23" t="s">
        <v>72</v>
      </c>
      <c r="F241" s="22">
        <v>1966</v>
      </c>
      <c r="G241" s="35">
        <v>0.04386828703718493</v>
      </c>
      <c r="H241" s="36">
        <v>11.397755275380945</v>
      </c>
      <c r="I241" s="30">
        <v>0.0036556905864320774</v>
      </c>
      <c r="J241" s="24" t="s">
        <v>453</v>
      </c>
      <c r="K241" s="22">
        <v>197</v>
      </c>
      <c r="L241" s="18">
        <f>IF(B241="","",COUNTIF($D$3:D241,D241)-IF(D241="M",COUNTIF($P$3:P241,"M"))-IF(D241="F",COUNTIF($P$3:P241,"F")))</f>
        <v>209</v>
      </c>
      <c r="M241" s="2">
        <f t="shared" si="3"/>
        <v>239</v>
      </c>
    </row>
    <row r="242" spans="1:13" ht="15">
      <c r="A242" s="34">
        <v>240</v>
      </c>
      <c r="B242" s="20">
        <v>410</v>
      </c>
      <c r="C242" s="21" t="s">
        <v>307</v>
      </c>
      <c r="D242" s="22" t="s">
        <v>24</v>
      </c>
      <c r="E242" s="23" t="s">
        <v>27</v>
      </c>
      <c r="F242" s="22">
        <v>1948</v>
      </c>
      <c r="G242" s="35">
        <v>0.04390300926024793</v>
      </c>
      <c r="H242" s="36">
        <v>11.388740963884816</v>
      </c>
      <c r="I242" s="30">
        <v>0.0036585841050206605</v>
      </c>
      <c r="J242" s="24" t="s">
        <v>453</v>
      </c>
      <c r="K242" s="22">
        <v>198</v>
      </c>
      <c r="L242" s="18">
        <f>IF(B242="","",COUNTIF($D$3:D242,D242)-IF(D242="M",COUNTIF($P$3:P242,"M"))-IF(D242="F",COUNTIF($P$3:P242,"F")))</f>
        <v>210</v>
      </c>
      <c r="M242" s="2">
        <f t="shared" si="3"/>
        <v>240</v>
      </c>
    </row>
    <row r="243" spans="1:13" ht="15">
      <c r="A243" s="34">
        <v>241</v>
      </c>
      <c r="B243" s="20">
        <v>332</v>
      </c>
      <c r="C243" s="21" t="s">
        <v>308</v>
      </c>
      <c r="D243" s="22" t="s">
        <v>24</v>
      </c>
      <c r="E243" s="23" t="s">
        <v>32</v>
      </c>
      <c r="F243" s="22">
        <v>1973</v>
      </c>
      <c r="G243" s="35">
        <v>0.04394930556009058</v>
      </c>
      <c r="H243" s="36">
        <v>11.376744037886217</v>
      </c>
      <c r="I243" s="30">
        <v>0.0036624421300075483</v>
      </c>
      <c r="J243" s="24" t="s">
        <v>453</v>
      </c>
      <c r="K243" s="22">
        <v>199</v>
      </c>
      <c r="L243" s="18">
        <f>IF(B243="","",COUNTIF($D$3:D243,D243)-IF(D243="M",COUNTIF($P$3:P243,"M"))-IF(D243="F",COUNTIF($P$3:P243,"F")))</f>
        <v>211</v>
      </c>
      <c r="M243" s="2">
        <f t="shared" si="3"/>
        <v>241</v>
      </c>
    </row>
    <row r="244" spans="1:13" ht="15">
      <c r="A244" s="34">
        <v>242</v>
      </c>
      <c r="B244" s="20">
        <v>135</v>
      </c>
      <c r="C244" s="21" t="s">
        <v>309</v>
      </c>
      <c r="D244" s="22" t="s">
        <v>24</v>
      </c>
      <c r="E244" s="23" t="s">
        <v>225</v>
      </c>
      <c r="F244" s="22">
        <v>1963</v>
      </c>
      <c r="G244" s="35">
        <v>0.04405347222200362</v>
      </c>
      <c r="H244" s="36">
        <v>11.349843151529434</v>
      </c>
      <c r="I244" s="30">
        <v>0.0036711226851669685</v>
      </c>
      <c r="J244" s="24" t="s">
        <v>453</v>
      </c>
      <c r="K244" s="22">
        <v>200</v>
      </c>
      <c r="L244" s="18">
        <f>IF(B244="","",COUNTIF($D$3:D244,D244)-IF(D244="M",COUNTIF($P$3:P244,"M"))-IF(D244="F",COUNTIF($P$3:P244,"F")))</f>
        <v>212</v>
      </c>
      <c r="M244" s="2">
        <f t="shared" si="3"/>
        <v>242</v>
      </c>
    </row>
    <row r="245" spans="1:13" ht="15">
      <c r="A245" s="34">
        <v>243</v>
      </c>
      <c r="B245" s="20">
        <v>307</v>
      </c>
      <c r="C245" s="21" t="s">
        <v>310</v>
      </c>
      <c r="D245" s="22" t="s">
        <v>24</v>
      </c>
      <c r="E245" s="23" t="s">
        <v>67</v>
      </c>
      <c r="F245" s="22">
        <v>1978</v>
      </c>
      <c r="G245" s="35">
        <v>0.044076620375562925</v>
      </c>
      <c r="H245" s="36">
        <v>11.343882442429985</v>
      </c>
      <c r="I245" s="30">
        <v>0.0036730516979635772</v>
      </c>
      <c r="J245" s="24" t="s">
        <v>453</v>
      </c>
      <c r="K245" s="22">
        <v>201</v>
      </c>
      <c r="L245" s="18">
        <f>IF(B245="","",COUNTIF($D$3:D245,D245)-IF(D245="M",COUNTIF($P$3:P245,"M"))-IF(D245="F",COUNTIF($P$3:P245,"F")))</f>
        <v>213</v>
      </c>
      <c r="M245" s="2">
        <f t="shared" si="3"/>
        <v>243</v>
      </c>
    </row>
    <row r="246" spans="1:13" ht="15">
      <c r="A246" s="34">
        <v>244</v>
      </c>
      <c r="B246" s="20">
        <v>276</v>
      </c>
      <c r="C246" s="21" t="s">
        <v>311</v>
      </c>
      <c r="D246" s="22" t="s">
        <v>24</v>
      </c>
      <c r="E246" s="23" t="s">
        <v>75</v>
      </c>
      <c r="F246" s="22">
        <v>1951</v>
      </c>
      <c r="G246" s="35">
        <v>0.04409976852184627</v>
      </c>
      <c r="H246" s="36">
        <v>11.337927992803602</v>
      </c>
      <c r="I246" s="30">
        <v>0.003674980710153856</v>
      </c>
      <c r="J246" s="24" t="s">
        <v>453</v>
      </c>
      <c r="K246" s="22">
        <v>202</v>
      </c>
      <c r="L246" s="18">
        <f>IF(B246="","",COUNTIF($D$3:D246,D246)-IF(D246="M",COUNTIF($P$3:P246,"M"))-IF(D246="F",COUNTIF($P$3:P246,"F")))</f>
        <v>214</v>
      </c>
      <c r="M246" s="2">
        <f t="shared" si="3"/>
        <v>244</v>
      </c>
    </row>
    <row r="247" spans="1:13" ht="15">
      <c r="A247" s="34">
        <v>245</v>
      </c>
      <c r="B247" s="20">
        <v>264</v>
      </c>
      <c r="C247" s="21" t="s">
        <v>312</v>
      </c>
      <c r="D247" s="22" t="s">
        <v>24</v>
      </c>
      <c r="E247" s="23" t="s">
        <v>75</v>
      </c>
      <c r="F247" s="22">
        <v>1958</v>
      </c>
      <c r="G247" s="35">
        <v>0.044111342598625924</v>
      </c>
      <c r="H247" s="36">
        <v>11.334953110576487</v>
      </c>
      <c r="I247" s="30">
        <v>0.0036759452165521602</v>
      </c>
      <c r="J247" s="24" t="s">
        <v>453</v>
      </c>
      <c r="K247" s="22">
        <v>203</v>
      </c>
      <c r="L247" s="18">
        <f>IF(B247="","",COUNTIF($D$3:D247,D247)-IF(D247="M",COUNTIF($P$3:P247,"M"))-IF(D247="F",COUNTIF($P$3:P247,"F")))</f>
        <v>215</v>
      </c>
      <c r="M247" s="2">
        <f t="shared" si="3"/>
        <v>245</v>
      </c>
    </row>
    <row r="248" spans="1:13" ht="15">
      <c r="A248" s="34">
        <v>246</v>
      </c>
      <c r="B248" s="20">
        <v>154</v>
      </c>
      <c r="C248" s="21" t="s">
        <v>313</v>
      </c>
      <c r="D248" s="22" t="s">
        <v>24</v>
      </c>
      <c r="E248" s="23" t="s">
        <v>134</v>
      </c>
      <c r="F248" s="22">
        <v>1969</v>
      </c>
      <c r="G248" s="35">
        <v>0.04412291666812962</v>
      </c>
      <c r="H248" s="36">
        <v>11.33197979092698</v>
      </c>
      <c r="I248" s="30">
        <v>0.003676909722344135</v>
      </c>
      <c r="J248" s="24" t="s">
        <v>453</v>
      </c>
      <c r="K248" s="22">
        <v>204</v>
      </c>
      <c r="L248" s="18">
        <f>IF(B248="","",COUNTIF($D$3:D248,D248)-IF(D248="M",COUNTIF($P$3:P248,"M"))-IF(D248="F",COUNTIF($P$3:P248,"F")))</f>
        <v>216</v>
      </c>
      <c r="M248" s="2">
        <f t="shared" si="3"/>
        <v>246</v>
      </c>
    </row>
    <row r="249" spans="1:13" ht="15">
      <c r="A249" s="34">
        <v>247</v>
      </c>
      <c r="B249" s="20">
        <v>293</v>
      </c>
      <c r="C249" s="21" t="s">
        <v>314</v>
      </c>
      <c r="D249" s="22" t="s">
        <v>24</v>
      </c>
      <c r="E249" s="23" t="s">
        <v>75</v>
      </c>
      <c r="F249" s="22">
        <v>1982</v>
      </c>
      <c r="G249" s="35">
        <v>0.04412291666812962</v>
      </c>
      <c r="H249" s="36">
        <v>11.33197979092698</v>
      </c>
      <c r="I249" s="30">
        <v>0.003676909722344135</v>
      </c>
      <c r="J249" s="24" t="s">
        <v>453</v>
      </c>
      <c r="K249" s="22">
        <v>205</v>
      </c>
      <c r="L249" s="18">
        <f>IF(B249="","",COUNTIF($D$3:D249,D249)-IF(D249="M",COUNTIF($P$3:P249,"M"))-IF(D249="F",COUNTIF($P$3:P249,"F")))</f>
        <v>217</v>
      </c>
      <c r="M249" s="2">
        <f t="shared" si="3"/>
        <v>247</v>
      </c>
    </row>
    <row r="250" spans="1:13" ht="15">
      <c r="A250" s="34">
        <v>248</v>
      </c>
      <c r="B250" s="20">
        <v>404</v>
      </c>
      <c r="C250" s="21" t="s">
        <v>315</v>
      </c>
      <c r="D250" s="22" t="s">
        <v>51</v>
      </c>
      <c r="E250" s="23" t="s">
        <v>27</v>
      </c>
      <c r="F250" s="22">
        <v>1969</v>
      </c>
      <c r="G250" s="35">
        <v>0.04413449074490927</v>
      </c>
      <c r="H250" s="36">
        <v>11.3290080288889</v>
      </c>
      <c r="I250" s="30">
        <v>0.0036778742287424393</v>
      </c>
      <c r="J250" s="24" t="s">
        <v>455</v>
      </c>
      <c r="K250" s="22">
        <v>23</v>
      </c>
      <c r="L250" s="18">
        <f>IF(B250="","",COUNTIF($D$3:D250,D250)-IF(D250="M",COUNTIF($P$3:P250,"M"))-IF(D250="F",COUNTIF($P$3:P250,"F")))</f>
        <v>31</v>
      </c>
      <c r="M250" s="2">
        <f t="shared" si="3"/>
        <v>248</v>
      </c>
    </row>
    <row r="251" spans="1:13" ht="15">
      <c r="A251" s="34">
        <v>249</v>
      </c>
      <c r="B251" s="20">
        <v>447</v>
      </c>
      <c r="C251" s="21" t="s">
        <v>316</v>
      </c>
      <c r="D251" s="22" t="s">
        <v>24</v>
      </c>
      <c r="E251" s="23" t="s">
        <v>317</v>
      </c>
      <c r="F251" s="22">
        <v>1972</v>
      </c>
      <c r="G251" s="35">
        <v>0.044146064814412966</v>
      </c>
      <c r="H251" s="36">
        <v>11.326037826972025</v>
      </c>
      <c r="I251" s="30">
        <v>0.003678838734534414</v>
      </c>
      <c r="J251" s="24" t="s">
        <v>453</v>
      </c>
      <c r="K251" s="22">
        <v>206</v>
      </c>
      <c r="L251" s="18">
        <f>IF(B251="","",COUNTIF($D$3:D251,D251)-IF(D251="M",COUNTIF($P$3:P251,"M"))-IF(D251="F",COUNTIF($P$3:P251,"F")))</f>
        <v>218</v>
      </c>
      <c r="M251" s="2">
        <f t="shared" si="3"/>
        <v>249</v>
      </c>
    </row>
    <row r="252" spans="1:13" ht="15">
      <c r="A252" s="34">
        <v>250</v>
      </c>
      <c r="B252" s="20">
        <v>378</v>
      </c>
      <c r="C252" s="21" t="s">
        <v>318</v>
      </c>
      <c r="D252" s="22" t="s">
        <v>51</v>
      </c>
      <c r="E252" s="23" t="s">
        <v>122</v>
      </c>
      <c r="F252" s="22">
        <v>1980</v>
      </c>
      <c r="G252" s="35">
        <v>0.04416921296797227</v>
      </c>
      <c r="H252" s="36">
        <v>11.320102089266504</v>
      </c>
      <c r="I252" s="30">
        <v>0.0036807677473310227</v>
      </c>
      <c r="J252" s="24" t="s">
        <v>455</v>
      </c>
      <c r="K252" s="22">
        <v>24</v>
      </c>
      <c r="L252" s="18">
        <f>IF(B252="","",COUNTIF($D$3:D252,D252)-IF(D252="M",COUNTIF($P$3:P252,"M"))-IF(D252="F",COUNTIF($P$3:P252,"F")))</f>
        <v>32</v>
      </c>
      <c r="M252" s="2">
        <f t="shared" si="3"/>
        <v>250</v>
      </c>
    </row>
    <row r="253" spans="1:13" ht="15">
      <c r="A253" s="34">
        <v>251</v>
      </c>
      <c r="B253" s="20">
        <v>401</v>
      </c>
      <c r="C253" s="21" t="s">
        <v>319</v>
      </c>
      <c r="D253" s="22" t="s">
        <v>51</v>
      </c>
      <c r="E253" s="23" t="s">
        <v>222</v>
      </c>
      <c r="F253" s="22">
        <v>1953</v>
      </c>
      <c r="G253" s="35">
        <v>0.04419236111425562</v>
      </c>
      <c r="H253" s="36">
        <v>11.314172571754929</v>
      </c>
      <c r="I253" s="30">
        <v>0.0036826967595213014</v>
      </c>
      <c r="J253" s="24" t="s">
        <v>455</v>
      </c>
      <c r="K253" s="22">
        <v>25</v>
      </c>
      <c r="L253" s="18">
        <f>IF(B253="","",COUNTIF($D$3:D253,D253)-IF(D253="M",COUNTIF($P$3:P253,"M"))-IF(D253="F",COUNTIF($P$3:P253,"F")))</f>
        <v>33</v>
      </c>
      <c r="M253" s="2">
        <f t="shared" si="3"/>
        <v>251</v>
      </c>
    </row>
    <row r="254" spans="1:13" ht="15">
      <c r="A254" s="34">
        <v>252</v>
      </c>
      <c r="B254" s="20">
        <v>382</v>
      </c>
      <c r="C254" s="21" t="s">
        <v>320</v>
      </c>
      <c r="D254" s="22" t="s">
        <v>51</v>
      </c>
      <c r="E254" s="23" t="s">
        <v>122</v>
      </c>
      <c r="F254" s="22">
        <v>1960</v>
      </c>
      <c r="G254" s="35">
        <v>0.04422708333731862</v>
      </c>
      <c r="H254" s="36">
        <v>11.305289932562706</v>
      </c>
      <c r="I254" s="30">
        <v>0.003685590278109885</v>
      </c>
      <c r="J254" s="24" t="s">
        <v>455</v>
      </c>
      <c r="K254" s="22">
        <v>26</v>
      </c>
      <c r="L254" s="18">
        <f>IF(B254="","",COUNTIF($D$3:D254,D254)-IF(D254="M",COUNTIF($P$3:P254,"M"))-IF(D254="F",COUNTIF($P$3:P254,"F")))</f>
        <v>34</v>
      </c>
      <c r="M254" s="2">
        <f t="shared" si="3"/>
        <v>252</v>
      </c>
    </row>
    <row r="255" spans="1:13" ht="15">
      <c r="A255" s="34">
        <v>253</v>
      </c>
      <c r="B255" s="20">
        <v>364</v>
      </c>
      <c r="C255" s="21" t="s">
        <v>321</v>
      </c>
      <c r="D255" s="22" t="s">
        <v>24</v>
      </c>
      <c r="E255" s="23" t="s">
        <v>122</v>
      </c>
      <c r="F255" s="22">
        <v>1957</v>
      </c>
      <c r="G255" s="35">
        <v>0.04427337962988531</v>
      </c>
      <c r="H255" s="36">
        <v>11.293468088044746</v>
      </c>
      <c r="I255" s="30">
        <v>0.0036894483024904425</v>
      </c>
      <c r="J255" s="24" t="s">
        <v>453</v>
      </c>
      <c r="K255" s="22">
        <v>207</v>
      </c>
      <c r="L255" s="18">
        <f>IF(B255="","",COUNTIF($D$3:D255,D255)-IF(D255="M",COUNTIF($P$3:P255,"M"))-IF(D255="F",COUNTIF($P$3:P255,"F")))</f>
        <v>219</v>
      </c>
      <c r="M255" s="2">
        <f t="shared" si="3"/>
        <v>253</v>
      </c>
    </row>
    <row r="256" spans="1:13" ht="15">
      <c r="A256" s="34">
        <v>254</v>
      </c>
      <c r="B256" s="20">
        <v>272</v>
      </c>
      <c r="C256" s="21" t="s">
        <v>322</v>
      </c>
      <c r="D256" s="22" t="s">
        <v>24</v>
      </c>
      <c r="E256" s="23" t="s">
        <v>75</v>
      </c>
      <c r="F256" s="22">
        <v>1960</v>
      </c>
      <c r="G256" s="35">
        <v>0.04444699074520031</v>
      </c>
      <c r="H256" s="36">
        <v>11.249355504545456</v>
      </c>
      <c r="I256" s="30">
        <v>0.0037039158954333593</v>
      </c>
      <c r="J256" s="24" t="s">
        <v>453</v>
      </c>
      <c r="K256" s="22">
        <v>208</v>
      </c>
      <c r="L256" s="18">
        <f>IF(B256="","",COUNTIF($D$3:D256,D256)-IF(D256="M",COUNTIF($P$3:P256,"M"))-IF(D256="F",COUNTIF($P$3:P256,"F")))</f>
        <v>220</v>
      </c>
      <c r="M256" s="2">
        <f t="shared" si="3"/>
        <v>254</v>
      </c>
    </row>
    <row r="257" spans="1:13" ht="15">
      <c r="A257" s="34">
        <v>255</v>
      </c>
      <c r="B257" s="20">
        <v>349</v>
      </c>
      <c r="C257" s="21" t="s">
        <v>323</v>
      </c>
      <c r="D257" s="22" t="s">
        <v>24</v>
      </c>
      <c r="E257" s="23" t="s">
        <v>148</v>
      </c>
      <c r="F257" s="22">
        <v>1975</v>
      </c>
      <c r="G257" s="35">
        <v>0.04447013889148366</v>
      </c>
      <c r="H257" s="36">
        <v>11.243499850992224</v>
      </c>
      <c r="I257" s="30">
        <v>0.003705844907623638</v>
      </c>
      <c r="J257" s="24" t="s">
        <v>453</v>
      </c>
      <c r="K257" s="22">
        <v>209</v>
      </c>
      <c r="L257" s="18">
        <f>IF(B257="","",COUNTIF($D$3:D257,D257)-IF(D257="M",COUNTIF($P$3:P257,"M"))-IF(D257="F",COUNTIF($P$3:P257,"F")))</f>
        <v>221</v>
      </c>
      <c r="M257" s="2">
        <f t="shared" si="3"/>
        <v>255</v>
      </c>
    </row>
    <row r="258" spans="1:13" ht="15">
      <c r="A258" s="34">
        <v>256</v>
      </c>
      <c r="B258" s="20">
        <v>204</v>
      </c>
      <c r="C258" s="21" t="s">
        <v>324</v>
      </c>
      <c r="D258" s="22" t="s">
        <v>24</v>
      </c>
      <c r="E258" s="23" t="s">
        <v>41</v>
      </c>
      <c r="F258" s="22">
        <v>1974</v>
      </c>
      <c r="G258" s="35">
        <v>0.04450486111454666</v>
      </c>
      <c r="H258" s="36">
        <v>11.234727791040612</v>
      </c>
      <c r="I258" s="30">
        <v>0.0037087384262122214</v>
      </c>
      <c r="J258" s="24" t="s">
        <v>453</v>
      </c>
      <c r="K258" s="22">
        <v>210</v>
      </c>
      <c r="L258" s="18">
        <f>IF(B258="","",COUNTIF($D$3:D258,D258)-IF(D258="M",COUNTIF($P$3:P258,"M"))-IF(D258="F",COUNTIF($P$3:P258,"F")))</f>
        <v>222</v>
      </c>
      <c r="M258" s="2">
        <f t="shared" si="3"/>
        <v>256</v>
      </c>
    </row>
    <row r="259" spans="1:13" ht="15">
      <c r="A259" s="34">
        <v>257</v>
      </c>
      <c r="B259" s="20">
        <v>271</v>
      </c>
      <c r="C259" s="21" t="s">
        <v>325</v>
      </c>
      <c r="D259" s="22" t="s">
        <v>24</v>
      </c>
      <c r="E259" s="23" t="s">
        <v>75</v>
      </c>
      <c r="F259" s="22">
        <v>1959</v>
      </c>
      <c r="G259" s="35">
        <v>0.044597453706956</v>
      </c>
      <c r="H259" s="36">
        <v>11.211402410672013</v>
      </c>
      <c r="I259" s="30">
        <v>0.003716454475579667</v>
      </c>
      <c r="J259" s="24" t="s">
        <v>453</v>
      </c>
      <c r="K259" s="22">
        <v>211</v>
      </c>
      <c r="L259" s="18">
        <f>IF(B259="","",COUNTIF($D$3:D259,D259)-IF(D259="M",COUNTIF($P$3:P259,"M"))-IF(D259="F",COUNTIF($P$3:P259,"F")))</f>
        <v>223</v>
      </c>
      <c r="M259" s="2">
        <f aca="true" t="shared" si="4" ref="M259:M322">A259</f>
        <v>257</v>
      </c>
    </row>
    <row r="260" spans="1:13" ht="15">
      <c r="A260" s="34">
        <v>258</v>
      </c>
      <c r="B260" s="20">
        <v>288</v>
      </c>
      <c r="C260" s="21" t="s">
        <v>326</v>
      </c>
      <c r="D260" s="22" t="s">
        <v>24</v>
      </c>
      <c r="E260" s="23" t="s">
        <v>75</v>
      </c>
      <c r="F260" s="22">
        <v>1951</v>
      </c>
      <c r="G260" s="35">
        <v>0.044609027783735655</v>
      </c>
      <c r="H260" s="36">
        <v>11.208493545835553</v>
      </c>
      <c r="I260" s="30">
        <v>0.0037174189819779713</v>
      </c>
      <c r="J260" s="24" t="s">
        <v>453</v>
      </c>
      <c r="K260" s="22">
        <v>212</v>
      </c>
      <c r="L260" s="18">
        <f>IF(B260="","",COUNTIF($D$3:D260,D260)-IF(D260="M",COUNTIF($P$3:P260,"M"))-IF(D260="F",COUNTIF($P$3:P260,"F")))</f>
        <v>224</v>
      </c>
      <c r="M260" s="2">
        <f t="shared" si="4"/>
        <v>258</v>
      </c>
    </row>
    <row r="261" spans="1:13" ht="15">
      <c r="A261" s="34">
        <v>259</v>
      </c>
      <c r="B261" s="20">
        <v>245</v>
      </c>
      <c r="C261" s="21" t="s">
        <v>327</v>
      </c>
      <c r="D261" s="22" t="s">
        <v>24</v>
      </c>
      <c r="E261" s="23" t="s">
        <v>80</v>
      </c>
      <c r="F261" s="22">
        <v>1955</v>
      </c>
      <c r="G261" s="35">
        <v>0.044666898153082</v>
      </c>
      <c r="H261" s="36">
        <v>11.193971837632523</v>
      </c>
      <c r="I261" s="30">
        <v>0.0037222415127568334</v>
      </c>
      <c r="J261" s="24" t="s">
        <v>453</v>
      </c>
      <c r="K261" s="22">
        <v>213</v>
      </c>
      <c r="L261" s="18">
        <f>IF(B261="","",COUNTIF($D$3:D261,D261)-IF(D261="M",COUNTIF($P$3:P261,"M"))-IF(D261="F",COUNTIF($P$3:P261,"F")))</f>
        <v>225</v>
      </c>
      <c r="M261" s="2">
        <f t="shared" si="4"/>
        <v>259</v>
      </c>
    </row>
    <row r="262" spans="1:13" ht="15">
      <c r="A262" s="34">
        <v>260</v>
      </c>
      <c r="B262" s="20">
        <v>173</v>
      </c>
      <c r="C262" s="21" t="s">
        <v>328</v>
      </c>
      <c r="D262" s="22" t="s">
        <v>24</v>
      </c>
      <c r="E262" s="23" t="s">
        <v>145</v>
      </c>
      <c r="F262" s="22">
        <v>1957</v>
      </c>
      <c r="G262" s="35">
        <v>0.044782638891774695</v>
      </c>
      <c r="H262" s="36">
        <v>11.165041015299254</v>
      </c>
      <c r="I262" s="30">
        <v>0.003731886574314558</v>
      </c>
      <c r="J262" s="24" t="s">
        <v>453</v>
      </c>
      <c r="K262" s="22">
        <v>214</v>
      </c>
      <c r="L262" s="18">
        <f>IF(B262="","",COUNTIF($D$3:D262,D262)-IF(D262="M",COUNTIF($P$3:P262,"M"))-IF(D262="F",COUNTIF($P$3:P262,"F")))</f>
        <v>226</v>
      </c>
      <c r="M262" s="2">
        <f t="shared" si="4"/>
        <v>260</v>
      </c>
    </row>
    <row r="263" spans="1:13" ht="15">
      <c r="A263" s="89">
        <v>261</v>
      </c>
      <c r="B263" s="90">
        <v>229</v>
      </c>
      <c r="C263" s="91" t="s">
        <v>329</v>
      </c>
      <c r="D263" s="92" t="s">
        <v>51</v>
      </c>
      <c r="E263" s="93" t="s">
        <v>142</v>
      </c>
      <c r="F263" s="92">
        <v>1962</v>
      </c>
      <c r="G263" s="94">
        <v>0.044852083337900694</v>
      </c>
      <c r="H263" s="95">
        <v>11.147754190884873</v>
      </c>
      <c r="I263" s="96">
        <v>0.0037376736114917244</v>
      </c>
      <c r="J263" s="97" t="s">
        <v>455</v>
      </c>
      <c r="K263" s="92">
        <v>27</v>
      </c>
      <c r="L263" s="18">
        <f>IF(B263="","",COUNTIF($D$3:D263,D263)-IF(D263="M",COUNTIF($P$3:P263,"M"))-IF(D263="F",COUNTIF($P$3:P263,"F")))</f>
        <v>35</v>
      </c>
      <c r="M263" s="2">
        <f t="shared" si="4"/>
        <v>261</v>
      </c>
    </row>
    <row r="264" spans="1:13" ht="15">
      <c r="A264" s="34">
        <v>262</v>
      </c>
      <c r="B264" s="20">
        <v>136</v>
      </c>
      <c r="C264" s="21" t="s">
        <v>330</v>
      </c>
      <c r="D264" s="22" t="s">
        <v>51</v>
      </c>
      <c r="E264" s="23" t="s">
        <v>225</v>
      </c>
      <c r="F264" s="22">
        <v>1962</v>
      </c>
      <c r="G264" s="35">
        <v>0.044990972222876735</v>
      </c>
      <c r="H264" s="36">
        <v>11.113340639164116</v>
      </c>
      <c r="I264" s="30">
        <v>0.003749247685239728</v>
      </c>
      <c r="J264" s="24" t="s">
        <v>455</v>
      </c>
      <c r="K264" s="22">
        <v>28</v>
      </c>
      <c r="L264" s="18">
        <f>IF(B264="","",COUNTIF($D$3:D264,D264)-IF(D264="M",COUNTIF($P$3:P264,"M"))-IF(D264="F",COUNTIF($P$3:P264,"F")))</f>
        <v>36</v>
      </c>
      <c r="M264" s="2">
        <f t="shared" si="4"/>
        <v>262</v>
      </c>
    </row>
    <row r="265" spans="1:13" ht="15">
      <c r="A265" s="34">
        <v>263</v>
      </c>
      <c r="B265" s="20">
        <v>328</v>
      </c>
      <c r="C265" s="21" t="s">
        <v>331</v>
      </c>
      <c r="D265" s="22" t="s">
        <v>24</v>
      </c>
      <c r="E265" s="23" t="s">
        <v>32</v>
      </c>
      <c r="F265" s="22">
        <v>1968</v>
      </c>
      <c r="G265" s="35">
        <v>0.045025694445939735</v>
      </c>
      <c r="H265" s="36">
        <v>11.104770423925984</v>
      </c>
      <c r="I265" s="30">
        <v>0.003752141203828311</v>
      </c>
      <c r="J265" s="24" t="s">
        <v>453</v>
      </c>
      <c r="K265" s="22">
        <v>215</v>
      </c>
      <c r="L265" s="18">
        <f>IF(B265="","",COUNTIF($D$3:D265,D265)-IF(D265="M",COUNTIF($P$3:P265,"M"))-IF(D265="F",COUNTIF($P$3:P265,"F")))</f>
        <v>227</v>
      </c>
      <c r="M265" s="2">
        <f t="shared" si="4"/>
        <v>263</v>
      </c>
    </row>
    <row r="266" spans="1:13" ht="15">
      <c r="A266" s="34">
        <v>264</v>
      </c>
      <c r="B266" s="20">
        <v>178</v>
      </c>
      <c r="C266" s="21" t="s">
        <v>332</v>
      </c>
      <c r="D266" s="22" t="s">
        <v>51</v>
      </c>
      <c r="E266" s="23" t="s">
        <v>183</v>
      </c>
      <c r="F266" s="22">
        <v>1985</v>
      </c>
      <c r="G266" s="35">
        <v>0.04503726852271939</v>
      </c>
      <c r="H266" s="36">
        <v>11.101916621514718</v>
      </c>
      <c r="I266" s="30">
        <v>0.0037531057102266154</v>
      </c>
      <c r="J266" s="24" t="s">
        <v>455</v>
      </c>
      <c r="K266" s="22">
        <v>29</v>
      </c>
      <c r="L266" s="18">
        <f>IF(B266="","",COUNTIF($D$3:D266,D266)-IF(D266="M",COUNTIF($P$3:P266,"M"))-IF(D266="F",COUNTIF($P$3:P266,"F")))</f>
        <v>37</v>
      </c>
      <c r="M266" s="2">
        <f t="shared" si="4"/>
        <v>264</v>
      </c>
    </row>
    <row r="267" spans="1:13" ht="15">
      <c r="A267" s="34">
        <v>265</v>
      </c>
      <c r="B267" s="20">
        <v>12</v>
      </c>
      <c r="C267" s="21" t="s">
        <v>333</v>
      </c>
      <c r="D267" s="22" t="s">
        <v>24</v>
      </c>
      <c r="E267" s="23" t="s">
        <v>55</v>
      </c>
      <c r="F267" s="22">
        <v>1961</v>
      </c>
      <c r="G267" s="35">
        <v>0.04504884259222308</v>
      </c>
      <c r="H267" s="36">
        <v>11.099064287310158</v>
      </c>
      <c r="I267" s="30">
        <v>0.00375407021601859</v>
      </c>
      <c r="J267" s="24" t="s">
        <v>453</v>
      </c>
      <c r="K267" s="22">
        <v>216</v>
      </c>
      <c r="L267" s="18">
        <f>IF(B267="","",COUNTIF($D$3:D267,D267)-IF(D267="M",COUNTIF($P$3:P267,"M"))-IF(D267="F",COUNTIF($P$3:P267,"F")))</f>
        <v>228</v>
      </c>
      <c r="M267" s="2">
        <f t="shared" si="4"/>
        <v>265</v>
      </c>
    </row>
    <row r="268" spans="1:13" ht="15">
      <c r="A268" s="34">
        <v>266</v>
      </c>
      <c r="B268" s="20">
        <v>214</v>
      </c>
      <c r="C268" s="21" t="s">
        <v>334</v>
      </c>
      <c r="D268" s="22" t="s">
        <v>51</v>
      </c>
      <c r="E268" s="23" t="s">
        <v>41</v>
      </c>
      <c r="F268" s="22">
        <v>1967</v>
      </c>
      <c r="G268" s="35">
        <v>0.045071990745782387</v>
      </c>
      <c r="H268" s="36">
        <v>11.093364010037376</v>
      </c>
      <c r="I268" s="30">
        <v>0.003755999228815199</v>
      </c>
      <c r="J268" s="24" t="s">
        <v>455</v>
      </c>
      <c r="K268" s="22">
        <v>30</v>
      </c>
      <c r="L268" s="18">
        <f>IF(B268="","",COUNTIF($D$3:D268,D268)-IF(D268="M",COUNTIF($P$3:P268,"M"))-IF(D268="F",COUNTIF($P$3:P268,"F")))</f>
        <v>38</v>
      </c>
      <c r="M268" s="2">
        <f t="shared" si="4"/>
        <v>266</v>
      </c>
    </row>
    <row r="269" spans="1:13" ht="15">
      <c r="A269" s="34">
        <v>267</v>
      </c>
      <c r="B269" s="20">
        <v>213</v>
      </c>
      <c r="C269" s="21" t="s">
        <v>335</v>
      </c>
      <c r="D269" s="22" t="s">
        <v>51</v>
      </c>
      <c r="E269" s="23" t="s">
        <v>41</v>
      </c>
      <c r="F269" s="22">
        <v>1960</v>
      </c>
      <c r="G269" s="35">
        <v>0.045106712968845386</v>
      </c>
      <c r="H269" s="36">
        <v>11.084824565810047</v>
      </c>
      <c r="I269" s="30">
        <v>0.0037588927474037823</v>
      </c>
      <c r="J269" s="24" t="s">
        <v>455</v>
      </c>
      <c r="K269" s="22">
        <v>31</v>
      </c>
      <c r="L269" s="18">
        <f>IF(B269="","",COUNTIF($D$3:D269,D269)-IF(D269="M",COUNTIF($P$3:P269,"M"))-IF(D269="F",COUNTIF($P$3:P269,"F")))</f>
        <v>39</v>
      </c>
      <c r="M269" s="2">
        <f t="shared" si="4"/>
        <v>267</v>
      </c>
    </row>
    <row r="270" spans="1:13" ht="15">
      <c r="A270" s="34">
        <v>268</v>
      </c>
      <c r="B270" s="20">
        <v>230</v>
      </c>
      <c r="C270" s="21" t="s">
        <v>336</v>
      </c>
      <c r="D270" s="22" t="s">
        <v>51</v>
      </c>
      <c r="E270" s="23" t="s">
        <v>337</v>
      </c>
      <c r="F270" s="22">
        <v>1982</v>
      </c>
      <c r="G270" s="35">
        <v>0.04511828703834908</v>
      </c>
      <c r="H270" s="36">
        <v>11.08198100639362</v>
      </c>
      <c r="I270" s="30">
        <v>0.0037598572531957566</v>
      </c>
      <c r="J270" s="24" t="s">
        <v>455</v>
      </c>
      <c r="K270" s="22">
        <v>32</v>
      </c>
      <c r="L270" s="18">
        <f>IF(B270="","",COUNTIF($D$3:D270,D270)-IF(D270="M",COUNTIF($P$3:P270,"M"))-IF(D270="F",COUNTIF($P$3:P270,"F")))</f>
        <v>40</v>
      </c>
      <c r="M270" s="2">
        <f t="shared" si="4"/>
        <v>268</v>
      </c>
    </row>
    <row r="271" spans="1:13" ht="15">
      <c r="A271" s="34">
        <v>269</v>
      </c>
      <c r="B271" s="20">
        <v>337</v>
      </c>
      <c r="C271" s="21" t="s">
        <v>338</v>
      </c>
      <c r="D271" s="22" t="s">
        <v>24</v>
      </c>
      <c r="E271" s="23" t="s">
        <v>263</v>
      </c>
      <c r="F271" s="22">
        <v>1962</v>
      </c>
      <c r="G271" s="35">
        <v>0.04514143518463243</v>
      </c>
      <c r="H271" s="36">
        <v>11.076298260233777</v>
      </c>
      <c r="I271" s="30">
        <v>0.0037617862653860357</v>
      </c>
      <c r="J271" s="24" t="s">
        <v>453</v>
      </c>
      <c r="K271" s="22">
        <v>217</v>
      </c>
      <c r="L271" s="18">
        <f>IF(B271="","",COUNTIF($D$3:D271,D271)-IF(D271="M",COUNTIF($P$3:P271,"M"))-IF(D271="F",COUNTIF($P$3:P271,"F")))</f>
        <v>229</v>
      </c>
      <c r="M271" s="2">
        <f t="shared" si="4"/>
        <v>269</v>
      </c>
    </row>
    <row r="272" spans="1:13" ht="15">
      <c r="A272" s="34">
        <v>270</v>
      </c>
      <c r="B272" s="20">
        <v>345</v>
      </c>
      <c r="C272" s="21" t="s">
        <v>339</v>
      </c>
      <c r="D272" s="22" t="s">
        <v>24</v>
      </c>
      <c r="E272" s="23" t="s">
        <v>96</v>
      </c>
      <c r="F272" s="22">
        <v>1968</v>
      </c>
      <c r="G272" s="35">
        <v>0.04517615740769543</v>
      </c>
      <c r="H272" s="36">
        <v>11.067785059444402</v>
      </c>
      <c r="I272" s="30">
        <v>0.003764679783974619</v>
      </c>
      <c r="J272" s="24" t="s">
        <v>453</v>
      </c>
      <c r="K272" s="22">
        <v>218</v>
      </c>
      <c r="L272" s="18">
        <f>IF(B272="","",COUNTIF($D$3:D272,D272)-IF(D272="M",COUNTIF($P$3:P272,"M"))-IF(D272="F",COUNTIF($P$3:P272,"F")))</f>
        <v>230</v>
      </c>
      <c r="M272" s="2">
        <f t="shared" si="4"/>
        <v>270</v>
      </c>
    </row>
    <row r="273" spans="1:13" ht="15">
      <c r="A273" s="34">
        <v>271</v>
      </c>
      <c r="B273" s="20">
        <v>393</v>
      </c>
      <c r="C273" s="21" t="s">
        <v>340</v>
      </c>
      <c r="D273" s="22" t="s">
        <v>24</v>
      </c>
      <c r="E273" s="23" t="s">
        <v>65</v>
      </c>
      <c r="F273" s="22">
        <v>1961</v>
      </c>
      <c r="G273" s="35">
        <v>0.04519930556125473</v>
      </c>
      <c r="H273" s="36">
        <v>11.062116857578552</v>
      </c>
      <c r="I273" s="30">
        <v>0.003766608796771228</v>
      </c>
      <c r="J273" s="24" t="s">
        <v>453</v>
      </c>
      <c r="K273" s="22">
        <v>219</v>
      </c>
      <c r="L273" s="18">
        <f>IF(B273="","",COUNTIF($D$3:D273,D273)-IF(D273="M",COUNTIF($P$3:P273,"M"))-IF(D273="F",COUNTIF($P$3:P273,"F")))</f>
        <v>231</v>
      </c>
      <c r="M273" s="2">
        <f t="shared" si="4"/>
        <v>271</v>
      </c>
    </row>
    <row r="274" spans="1:13" ht="15">
      <c r="A274" s="34">
        <v>272</v>
      </c>
      <c r="B274" s="20">
        <v>330</v>
      </c>
      <c r="C274" s="21" t="s">
        <v>341</v>
      </c>
      <c r="D274" s="22" t="s">
        <v>24</v>
      </c>
      <c r="E274" s="23" t="s">
        <v>32</v>
      </c>
      <c r="F274" s="22">
        <v>1988</v>
      </c>
      <c r="G274" s="35">
        <v>0.04522245370753808</v>
      </c>
      <c r="H274" s="36">
        <v>11.056454460290722</v>
      </c>
      <c r="I274" s="30">
        <v>0.0037685378089615065</v>
      </c>
      <c r="J274" s="24" t="s">
        <v>453</v>
      </c>
      <c r="K274" s="22">
        <v>220</v>
      </c>
      <c r="L274" s="18">
        <f>IF(B274="","",COUNTIF($D$3:D274,D274)-IF(D274="M",COUNTIF($P$3:P274,"M"))-IF(D274="F",COUNTIF($P$3:P274,"F")))</f>
        <v>232</v>
      </c>
      <c r="M274" s="2">
        <f t="shared" si="4"/>
        <v>272</v>
      </c>
    </row>
    <row r="275" spans="1:13" ht="15">
      <c r="A275" s="34">
        <v>273</v>
      </c>
      <c r="B275" s="20">
        <v>198</v>
      </c>
      <c r="C275" s="21" t="s">
        <v>342</v>
      </c>
      <c r="D275" s="22" t="s">
        <v>24</v>
      </c>
      <c r="E275" s="23" t="s">
        <v>57</v>
      </c>
      <c r="F275" s="22">
        <v>1941</v>
      </c>
      <c r="G275" s="35">
        <v>0.04530347222316777</v>
      </c>
      <c r="H275" s="36">
        <v>11.036681637490574</v>
      </c>
      <c r="I275" s="30">
        <v>0.0037752893519306476</v>
      </c>
      <c r="J275" s="24" t="s">
        <v>453</v>
      </c>
      <c r="K275" s="22">
        <v>221</v>
      </c>
      <c r="L275" s="18">
        <f>IF(B275="","",COUNTIF($D$3:D275,D275)-IF(D275="M",COUNTIF($P$3:P275,"M"))-IF(D275="F",COUNTIF($P$3:P275,"F")))</f>
        <v>233</v>
      </c>
      <c r="M275" s="2">
        <f t="shared" si="4"/>
        <v>273</v>
      </c>
    </row>
    <row r="276" spans="1:13" ht="15">
      <c r="A276" s="34">
        <v>274</v>
      </c>
      <c r="B276" s="20">
        <v>166</v>
      </c>
      <c r="C276" s="21" t="s">
        <v>343</v>
      </c>
      <c r="D276" s="22" t="s">
        <v>24</v>
      </c>
      <c r="E276" s="23" t="s">
        <v>116</v>
      </c>
      <c r="F276" s="22">
        <v>1966</v>
      </c>
      <c r="G276" s="35">
        <v>0.04536134259251412</v>
      </c>
      <c r="H276" s="36">
        <v>11.02260143601909</v>
      </c>
      <c r="I276" s="30">
        <v>0.00378011188270951</v>
      </c>
      <c r="J276" s="24" t="s">
        <v>453</v>
      </c>
      <c r="K276" s="22">
        <v>222</v>
      </c>
      <c r="L276" s="18">
        <f>IF(B276="","",COUNTIF($D$3:D276,D276)-IF(D276="M",COUNTIF($P$3:P276,"M"))-IF(D276="F",COUNTIF($P$3:P276,"F")))</f>
        <v>234</v>
      </c>
      <c r="M276" s="2">
        <f t="shared" si="4"/>
        <v>274</v>
      </c>
    </row>
    <row r="277" spans="1:13" ht="15">
      <c r="A277" s="34">
        <v>275</v>
      </c>
      <c r="B277" s="20">
        <v>206</v>
      </c>
      <c r="C277" s="21" t="s">
        <v>344</v>
      </c>
      <c r="D277" s="22" t="s">
        <v>51</v>
      </c>
      <c r="E277" s="23" t="s">
        <v>41</v>
      </c>
      <c r="F277" s="22">
        <v>1970</v>
      </c>
      <c r="G277" s="35">
        <v>0.04539606481557712</v>
      </c>
      <c r="H277" s="36">
        <v>11.014170546087312</v>
      </c>
      <c r="I277" s="30">
        <v>0.003783005401298093</v>
      </c>
      <c r="J277" s="24" t="s">
        <v>455</v>
      </c>
      <c r="K277" s="22">
        <v>33</v>
      </c>
      <c r="L277" s="18">
        <f>IF(B277="","",COUNTIF($D$3:D277,D277)-IF(D277="M",COUNTIF($P$3:P277,"M"))-IF(D277="F",COUNTIF($P$3:P277,"F")))</f>
        <v>41</v>
      </c>
      <c r="M277" s="2">
        <f t="shared" si="4"/>
        <v>275</v>
      </c>
    </row>
    <row r="278" spans="1:13" ht="15">
      <c r="A278" s="34">
        <v>276</v>
      </c>
      <c r="B278" s="20">
        <v>9</v>
      </c>
      <c r="C278" s="21" t="s">
        <v>345</v>
      </c>
      <c r="D278" s="22" t="s">
        <v>24</v>
      </c>
      <c r="E278" s="23" t="s">
        <v>55</v>
      </c>
      <c r="F278" s="22">
        <v>1993</v>
      </c>
      <c r="G278" s="35">
        <v>0.04547708333848277</v>
      </c>
      <c r="H278" s="36">
        <v>10.994548535105798</v>
      </c>
      <c r="I278" s="30">
        <v>0.0037897569448735644</v>
      </c>
      <c r="J278" s="24" t="s">
        <v>453</v>
      </c>
      <c r="K278" s="22">
        <v>223</v>
      </c>
      <c r="L278" s="18">
        <f>IF(B278="","",COUNTIF($D$3:D278,D278)-IF(D278="M",COUNTIF($P$3:P278,"M"))-IF(D278="F",COUNTIF($P$3:P278,"F")))</f>
        <v>235</v>
      </c>
      <c r="M278" s="2">
        <f t="shared" si="4"/>
        <v>276</v>
      </c>
    </row>
    <row r="279" spans="1:13" ht="15">
      <c r="A279" s="34">
        <v>277</v>
      </c>
      <c r="B279" s="20">
        <v>45</v>
      </c>
      <c r="C279" s="21" t="s">
        <v>346</v>
      </c>
      <c r="D279" s="22" t="s">
        <v>24</v>
      </c>
      <c r="E279" s="23" t="s">
        <v>55</v>
      </c>
      <c r="F279" s="22">
        <v>1979</v>
      </c>
      <c r="G279" s="35">
        <v>0.04550023148476612</v>
      </c>
      <c r="H279" s="36">
        <v>10.988955081852813</v>
      </c>
      <c r="I279" s="30">
        <v>0.003791685957063843</v>
      </c>
      <c r="J279" s="24" t="s">
        <v>453</v>
      </c>
      <c r="K279" s="22">
        <v>224</v>
      </c>
      <c r="L279" s="18">
        <f>IF(B279="","",COUNTIF($D$3:D279,D279)-IF(D279="M",COUNTIF($P$3:P279,"M"))-IF(D279="F",COUNTIF($P$3:P279,"F")))</f>
        <v>236</v>
      </c>
      <c r="M279" s="2">
        <f t="shared" si="4"/>
        <v>277</v>
      </c>
    </row>
    <row r="280" spans="1:13" ht="15">
      <c r="A280" s="34">
        <v>278</v>
      </c>
      <c r="B280" s="20">
        <v>268</v>
      </c>
      <c r="C280" s="21" t="s">
        <v>347</v>
      </c>
      <c r="D280" s="22" t="s">
        <v>24</v>
      </c>
      <c r="E280" s="23" t="s">
        <v>75</v>
      </c>
      <c r="F280" s="22">
        <v>1952</v>
      </c>
      <c r="G280" s="35">
        <v>0.04550023148476612</v>
      </c>
      <c r="H280" s="36">
        <v>10.988955081852813</v>
      </c>
      <c r="I280" s="30">
        <v>0.003791685957063843</v>
      </c>
      <c r="J280" s="24" t="s">
        <v>453</v>
      </c>
      <c r="K280" s="22">
        <v>225</v>
      </c>
      <c r="L280" s="18">
        <f>IF(B280="","",COUNTIF($D$3:D280,D280)-IF(D280="M",COUNTIF($P$3:P280,"M"))-IF(D280="F",COUNTIF($P$3:P280,"F")))</f>
        <v>237</v>
      </c>
      <c r="M280" s="2">
        <f t="shared" si="4"/>
        <v>278</v>
      </c>
    </row>
    <row r="281" spans="1:13" ht="15">
      <c r="A281" s="34">
        <v>279</v>
      </c>
      <c r="B281" s="20">
        <v>426</v>
      </c>
      <c r="C281" s="21" t="s">
        <v>348</v>
      </c>
      <c r="D281" s="22" t="s">
        <v>24</v>
      </c>
      <c r="E281" s="23" t="s">
        <v>67</v>
      </c>
      <c r="F281" s="22">
        <v>1964</v>
      </c>
      <c r="G281" s="35">
        <v>0.04551180556154577</v>
      </c>
      <c r="H281" s="36">
        <v>10.986160488048498</v>
      </c>
      <c r="I281" s="30">
        <v>0.0037926504634621474</v>
      </c>
      <c r="J281" s="24" t="s">
        <v>453</v>
      </c>
      <c r="K281" s="22">
        <v>226</v>
      </c>
      <c r="L281" s="18">
        <f>IF(B281="","",COUNTIF($D$3:D281,D281)-IF(D281="M",COUNTIF($P$3:P281,"M"))-IF(D281="F",COUNTIF($P$3:P281,"F")))</f>
        <v>238</v>
      </c>
      <c r="M281" s="2">
        <f t="shared" si="4"/>
        <v>279</v>
      </c>
    </row>
    <row r="282" spans="1:13" ht="15">
      <c r="A282" s="34">
        <v>280</v>
      </c>
      <c r="B282" s="20">
        <v>7</v>
      </c>
      <c r="C282" s="21" t="s">
        <v>349</v>
      </c>
      <c r="D282" s="22" t="s">
        <v>24</v>
      </c>
      <c r="E282" s="23" t="s">
        <v>55</v>
      </c>
      <c r="F282" s="22">
        <v>1976</v>
      </c>
      <c r="G282" s="35">
        <v>0.04556967593089212</v>
      </c>
      <c r="H282" s="36">
        <v>10.972208816193167</v>
      </c>
      <c r="I282" s="30">
        <v>0.00379747299424101</v>
      </c>
      <c r="J282" s="24" t="s">
        <v>453</v>
      </c>
      <c r="K282" s="22">
        <v>227</v>
      </c>
      <c r="L282" s="18">
        <f>IF(B282="","",COUNTIF($D$3:D282,D282)-IF(D282="M",COUNTIF($P$3:P282,"M"))-IF(D282="F",COUNTIF($P$3:P282,"F")))</f>
        <v>239</v>
      </c>
      <c r="M282" s="2">
        <f t="shared" si="4"/>
        <v>280</v>
      </c>
    </row>
    <row r="283" spans="1:13" ht="15">
      <c r="A283" s="34">
        <v>281</v>
      </c>
      <c r="B283" s="20">
        <v>362</v>
      </c>
      <c r="C283" s="21" t="s">
        <v>350</v>
      </c>
      <c r="D283" s="22" t="s">
        <v>24</v>
      </c>
      <c r="E283" s="23" t="s">
        <v>122</v>
      </c>
      <c r="F283" s="22">
        <v>1953</v>
      </c>
      <c r="G283" s="35">
        <v>0.045627546300238464</v>
      </c>
      <c r="H283" s="36">
        <v>10.958292534731084</v>
      </c>
      <c r="I283" s="30">
        <v>0.003802295525019872</v>
      </c>
      <c r="J283" s="24" t="s">
        <v>453</v>
      </c>
      <c r="K283" s="22">
        <v>228</v>
      </c>
      <c r="L283" s="18">
        <f>IF(B283="","",COUNTIF($D$3:D283,D283)-IF(D283="M",COUNTIF($P$3:P283,"M"))-IF(D283="F",COUNTIF($P$3:P283,"F")))</f>
        <v>240</v>
      </c>
      <c r="M283" s="2">
        <f t="shared" si="4"/>
        <v>281</v>
      </c>
    </row>
    <row r="284" spans="1:13" ht="15">
      <c r="A284" s="34">
        <v>282</v>
      </c>
      <c r="B284" s="20">
        <v>233</v>
      </c>
      <c r="C284" s="21" t="s">
        <v>351</v>
      </c>
      <c r="D284" s="22" t="s">
        <v>24</v>
      </c>
      <c r="E284" s="23" t="s">
        <v>80</v>
      </c>
      <c r="F284" s="22">
        <v>1985</v>
      </c>
      <c r="G284" s="35">
        <v>0.04567384259280516</v>
      </c>
      <c r="H284" s="36">
        <v>10.947184900942915</v>
      </c>
      <c r="I284" s="30">
        <v>0.0038061535494004297</v>
      </c>
      <c r="J284" s="24" t="s">
        <v>453</v>
      </c>
      <c r="K284" s="22">
        <v>229</v>
      </c>
      <c r="L284" s="18">
        <f>IF(B284="","",COUNTIF($D$3:D284,D284)-IF(D284="M",COUNTIF($P$3:P284,"M"))-IF(D284="F",COUNTIF($P$3:P284,"F")))</f>
        <v>241</v>
      </c>
      <c r="M284" s="2">
        <f t="shared" si="4"/>
        <v>282</v>
      </c>
    </row>
    <row r="285" spans="1:13" ht="15">
      <c r="A285" s="34">
        <v>283</v>
      </c>
      <c r="B285" s="20">
        <v>236</v>
      </c>
      <c r="C285" s="21" t="s">
        <v>352</v>
      </c>
      <c r="D285" s="22" t="s">
        <v>24</v>
      </c>
      <c r="E285" s="23" t="s">
        <v>80</v>
      </c>
      <c r="F285" s="22">
        <v>1978</v>
      </c>
      <c r="G285" s="35">
        <v>0.04567384259280516</v>
      </c>
      <c r="H285" s="36">
        <v>10.947184900942915</v>
      </c>
      <c r="I285" s="30">
        <v>0.0038061535494004297</v>
      </c>
      <c r="J285" s="24" t="s">
        <v>453</v>
      </c>
      <c r="K285" s="22">
        <v>230</v>
      </c>
      <c r="L285" s="18">
        <f>IF(B285="","",COUNTIF($D$3:D285,D285)-IF(D285="M",COUNTIF($P$3:P285,"M"))-IF(D285="F",COUNTIF($P$3:P285,"F")))</f>
        <v>242</v>
      </c>
      <c r="M285" s="2">
        <f t="shared" si="4"/>
        <v>283</v>
      </c>
    </row>
    <row r="286" spans="1:13" ht="15">
      <c r="A286" s="34">
        <v>284</v>
      </c>
      <c r="B286" s="20">
        <v>184</v>
      </c>
      <c r="C286" s="21" t="s">
        <v>353</v>
      </c>
      <c r="D286" s="22" t="s">
        <v>24</v>
      </c>
      <c r="E286" s="23" t="s">
        <v>57</v>
      </c>
      <c r="F286" s="22">
        <v>1978</v>
      </c>
      <c r="G286" s="35">
        <v>0.0458706018544035</v>
      </c>
      <c r="H286" s="36">
        <v>10.900227592108665</v>
      </c>
      <c r="I286" s="30">
        <v>0.003822550154533625</v>
      </c>
      <c r="J286" s="24" t="s">
        <v>453</v>
      </c>
      <c r="K286" s="22">
        <v>231</v>
      </c>
      <c r="L286" s="18">
        <f>IF(B286="","",COUNTIF($D$3:D286,D286)-IF(D286="M",COUNTIF($P$3:P286,"M"))-IF(D286="F",COUNTIF($P$3:P286,"F")))</f>
        <v>243</v>
      </c>
      <c r="M286" s="2">
        <f t="shared" si="4"/>
        <v>284</v>
      </c>
    </row>
    <row r="287" spans="1:13" ht="15">
      <c r="A287" s="34">
        <v>285</v>
      </c>
      <c r="B287" s="20">
        <v>433</v>
      </c>
      <c r="C287" s="21" t="s">
        <v>354</v>
      </c>
      <c r="D287" s="22" t="s">
        <v>51</v>
      </c>
      <c r="E287" s="23" t="s">
        <v>176</v>
      </c>
      <c r="F287" s="22">
        <v>1986</v>
      </c>
      <c r="G287" s="35">
        <v>0.045916898154246155</v>
      </c>
      <c r="H287" s="36">
        <v>10.889237298224655</v>
      </c>
      <c r="I287" s="30">
        <v>0.003826408179520513</v>
      </c>
      <c r="J287" s="24" t="s">
        <v>455</v>
      </c>
      <c r="K287" s="22">
        <v>34</v>
      </c>
      <c r="L287" s="18">
        <f>IF(B287="","",COUNTIF($D$3:D287,D287)-IF(D287="M",COUNTIF($P$3:P287,"M"))-IF(D287="F",COUNTIF($P$3:P287,"F")))</f>
        <v>42</v>
      </c>
      <c r="M287" s="2">
        <f t="shared" si="4"/>
        <v>285</v>
      </c>
    </row>
    <row r="288" spans="1:13" ht="15">
      <c r="A288" s="34">
        <v>286</v>
      </c>
      <c r="B288" s="20">
        <v>306</v>
      </c>
      <c r="C288" s="21" t="s">
        <v>355</v>
      </c>
      <c r="D288" s="22" t="s">
        <v>24</v>
      </c>
      <c r="E288" s="23" t="s">
        <v>67</v>
      </c>
      <c r="F288" s="22">
        <v>1977</v>
      </c>
      <c r="G288" s="35">
        <v>0.04599791666987585</v>
      </c>
      <c r="H288" s="36">
        <v>10.870057519962664</v>
      </c>
      <c r="I288" s="30">
        <v>0.003833159722489654</v>
      </c>
      <c r="J288" s="24" t="s">
        <v>453</v>
      </c>
      <c r="K288" s="22">
        <v>232</v>
      </c>
      <c r="L288" s="18">
        <f>IF(B288="","",COUNTIF($D$3:D288,D288)-IF(D288="M",COUNTIF($P$3:P288,"M"))-IF(D288="F",COUNTIF($P$3:P288,"F")))</f>
        <v>244</v>
      </c>
      <c r="M288" s="2">
        <f t="shared" si="4"/>
        <v>286</v>
      </c>
    </row>
    <row r="289" spans="1:13" ht="15">
      <c r="A289" s="34">
        <v>287</v>
      </c>
      <c r="B289" s="20">
        <v>44</v>
      </c>
      <c r="C289" s="21" t="s">
        <v>356</v>
      </c>
      <c r="D289" s="22" t="s">
        <v>24</v>
      </c>
      <c r="E289" s="23" t="s">
        <v>55</v>
      </c>
      <c r="F289" s="22">
        <v>1966</v>
      </c>
      <c r="G289" s="35">
        <v>0.04613680555485189</v>
      </c>
      <c r="H289" s="36">
        <v>10.837334617923466</v>
      </c>
      <c r="I289" s="30">
        <v>0.0038447337962376573</v>
      </c>
      <c r="J289" s="24" t="s">
        <v>453</v>
      </c>
      <c r="K289" s="22">
        <v>233</v>
      </c>
      <c r="L289" s="18">
        <f>IF(B289="","",COUNTIF($D$3:D289,D289)-IF(D289="M",COUNTIF($P$3:P289,"M"))-IF(D289="F",COUNTIF($P$3:P289,"F")))</f>
        <v>245</v>
      </c>
      <c r="M289" s="2">
        <f t="shared" si="4"/>
        <v>287</v>
      </c>
    </row>
    <row r="290" spans="1:13" ht="15">
      <c r="A290" s="34">
        <v>288</v>
      </c>
      <c r="B290" s="20">
        <v>231</v>
      </c>
      <c r="C290" s="21" t="s">
        <v>357</v>
      </c>
      <c r="D290" s="22" t="s">
        <v>24</v>
      </c>
      <c r="E290" s="23" t="s">
        <v>145</v>
      </c>
      <c r="F290" s="22">
        <v>1978</v>
      </c>
      <c r="G290" s="35">
        <v>0.04614837963163154</v>
      </c>
      <c r="H290" s="36">
        <v>10.834616599567113</v>
      </c>
      <c r="I290" s="30">
        <v>0.0038456983026359617</v>
      </c>
      <c r="J290" s="24" t="s">
        <v>453</v>
      </c>
      <c r="K290" s="22">
        <v>234</v>
      </c>
      <c r="L290" s="18">
        <f>IF(B290="","",COUNTIF($D$3:D290,D290)-IF(D290="M",COUNTIF($P$3:P290,"M"))-IF(D290="F",COUNTIF($P$3:P290,"F")))</f>
        <v>246</v>
      </c>
      <c r="M290" s="2">
        <f t="shared" si="4"/>
        <v>288</v>
      </c>
    </row>
    <row r="291" spans="1:13" ht="15">
      <c r="A291" s="34">
        <v>289</v>
      </c>
      <c r="B291" s="20">
        <v>438</v>
      </c>
      <c r="C291" s="21" t="s">
        <v>358</v>
      </c>
      <c r="D291" s="22" t="s">
        <v>24</v>
      </c>
      <c r="E291" s="23" t="s">
        <v>145</v>
      </c>
      <c r="F291" s="22">
        <v>1978</v>
      </c>
      <c r="G291" s="35">
        <v>0.046159953708411194</v>
      </c>
      <c r="H291" s="36">
        <v>10.831899944234364</v>
      </c>
      <c r="I291" s="30">
        <v>0.003846662809034266</v>
      </c>
      <c r="J291" s="24" t="s">
        <v>453</v>
      </c>
      <c r="K291" s="22">
        <v>235</v>
      </c>
      <c r="L291" s="18">
        <f>IF(B291="","",COUNTIF($D$3:D291,D291)-IF(D291="M",COUNTIF($P$3:P291,"M"))-IF(D291="F",COUNTIF($P$3:P291,"F")))</f>
        <v>247</v>
      </c>
      <c r="M291" s="2">
        <f t="shared" si="4"/>
        <v>289</v>
      </c>
    </row>
    <row r="292" spans="1:13" ht="15">
      <c r="A292" s="34">
        <v>290</v>
      </c>
      <c r="B292" s="20">
        <v>181</v>
      </c>
      <c r="C292" s="21" t="s">
        <v>359</v>
      </c>
      <c r="D292" s="22" t="s">
        <v>51</v>
      </c>
      <c r="E292" s="23" t="s">
        <v>57</v>
      </c>
      <c r="F292" s="22">
        <v>1980</v>
      </c>
      <c r="G292" s="35">
        <v>0.046414583339355886</v>
      </c>
      <c r="H292" s="36">
        <v>10.77247632159696</v>
      </c>
      <c r="I292" s="30">
        <v>0.003867881944946324</v>
      </c>
      <c r="J292" s="24" t="s">
        <v>455</v>
      </c>
      <c r="K292" s="22">
        <v>35</v>
      </c>
      <c r="L292" s="18">
        <f>IF(B292="","",COUNTIF($D$3:D292,D292)-IF(D292="M",COUNTIF($P$3:P292,"M"))-IF(D292="F",COUNTIF($P$3:P292,"F")))</f>
        <v>43</v>
      </c>
      <c r="M292" s="2">
        <f t="shared" si="4"/>
        <v>290</v>
      </c>
    </row>
    <row r="293" spans="1:13" ht="15">
      <c r="A293" s="34">
        <v>291</v>
      </c>
      <c r="B293" s="20">
        <v>189</v>
      </c>
      <c r="C293" s="21" t="s">
        <v>360</v>
      </c>
      <c r="D293" s="22" t="s">
        <v>24</v>
      </c>
      <c r="E293" s="23" t="s">
        <v>57</v>
      </c>
      <c r="F293" s="22">
        <v>1956</v>
      </c>
      <c r="G293" s="35">
        <v>0.04643773148563923</v>
      </c>
      <c r="H293" s="36">
        <v>10.767106488710025</v>
      </c>
      <c r="I293" s="30">
        <v>0.0038698109571366026</v>
      </c>
      <c r="J293" s="24" t="s">
        <v>453</v>
      </c>
      <c r="K293" s="22">
        <v>236</v>
      </c>
      <c r="L293" s="18">
        <f>IF(B293="","",COUNTIF($D$3:D293,D293)-IF(D293="M",COUNTIF($P$3:P293,"M"))-IF(D293="F",COUNTIF($P$3:P293,"F")))</f>
        <v>248</v>
      </c>
      <c r="M293" s="2">
        <f t="shared" si="4"/>
        <v>291</v>
      </c>
    </row>
    <row r="294" spans="1:13" ht="15">
      <c r="A294" s="34">
        <v>292</v>
      </c>
      <c r="B294" s="20">
        <v>90</v>
      </c>
      <c r="C294" s="21" t="s">
        <v>361</v>
      </c>
      <c r="D294" s="22" t="s">
        <v>24</v>
      </c>
      <c r="E294" s="23" t="s">
        <v>49</v>
      </c>
      <c r="F294" s="22">
        <v>1965</v>
      </c>
      <c r="G294" s="35">
        <v>0.04647245370870223</v>
      </c>
      <c r="H294" s="36">
        <v>10.759061768808047</v>
      </c>
      <c r="I294" s="30">
        <v>0.003872704475725186</v>
      </c>
      <c r="J294" s="24" t="s">
        <v>453</v>
      </c>
      <c r="K294" s="22">
        <v>237</v>
      </c>
      <c r="L294" s="18">
        <f>IF(B294="","",COUNTIF($D$3:D294,D294)-IF(D294="M",COUNTIF($P$3:P294,"M"))-IF(D294="F",COUNTIF($P$3:P294,"F")))</f>
        <v>249</v>
      </c>
      <c r="M294" s="2">
        <f t="shared" si="4"/>
        <v>292</v>
      </c>
    </row>
    <row r="295" spans="1:13" ht="15">
      <c r="A295" s="34">
        <v>293</v>
      </c>
      <c r="B295" s="20">
        <v>57</v>
      </c>
      <c r="C295" s="21" t="s">
        <v>362</v>
      </c>
      <c r="D295" s="22" t="s">
        <v>51</v>
      </c>
      <c r="E295" s="23" t="s">
        <v>60</v>
      </c>
      <c r="F295" s="22">
        <v>1975</v>
      </c>
      <c r="G295" s="35">
        <v>0.04649560185498558</v>
      </c>
      <c r="H295" s="36">
        <v>10.75370529796436</v>
      </c>
      <c r="I295" s="30">
        <v>0.003874633487915465</v>
      </c>
      <c r="J295" s="24" t="s">
        <v>455</v>
      </c>
      <c r="K295" s="22">
        <v>36</v>
      </c>
      <c r="L295" s="18">
        <f>IF(B295="","",COUNTIF($D$3:D295,D295)-IF(D295="M",COUNTIF($P$3:P295,"M"))-IF(D295="F",COUNTIF($P$3:P295,"F")))</f>
        <v>44</v>
      </c>
      <c r="M295" s="2">
        <f t="shared" si="4"/>
        <v>293</v>
      </c>
    </row>
    <row r="296" spans="1:13" ht="15">
      <c r="A296" s="34">
        <v>294</v>
      </c>
      <c r="B296" s="20">
        <v>257</v>
      </c>
      <c r="C296" s="21" t="s">
        <v>363</v>
      </c>
      <c r="D296" s="22" t="s">
        <v>24</v>
      </c>
      <c r="E296" s="23" t="s">
        <v>37</v>
      </c>
      <c r="F296" s="22">
        <v>1969</v>
      </c>
      <c r="G296" s="35">
        <v>0.04653032407804858</v>
      </c>
      <c r="H296" s="36">
        <v>10.745680583726752</v>
      </c>
      <c r="I296" s="30">
        <v>0.003877527006504048</v>
      </c>
      <c r="J296" s="24" t="s">
        <v>453</v>
      </c>
      <c r="K296" s="22">
        <v>238</v>
      </c>
      <c r="L296" s="18">
        <f>IF(B296="","",COUNTIF($D$3:D296,D296)-IF(D296="M",COUNTIF($P$3:P296,"M"))-IF(D296="F",COUNTIF($P$3:P296,"F")))</f>
        <v>250</v>
      </c>
      <c r="M296" s="2">
        <f t="shared" si="4"/>
        <v>294</v>
      </c>
    </row>
    <row r="297" spans="1:13" ht="15">
      <c r="A297" s="34">
        <v>295</v>
      </c>
      <c r="B297" s="20">
        <v>329</v>
      </c>
      <c r="C297" s="21" t="s">
        <v>364</v>
      </c>
      <c r="D297" s="22" t="s">
        <v>24</v>
      </c>
      <c r="E297" s="23" t="s">
        <v>32</v>
      </c>
      <c r="F297" s="22">
        <v>1963</v>
      </c>
      <c r="G297" s="35">
        <v>0.04655347222433193</v>
      </c>
      <c r="H297" s="36">
        <v>10.740337425114058</v>
      </c>
      <c r="I297" s="30">
        <v>0.003879456018694327</v>
      </c>
      <c r="J297" s="24" t="s">
        <v>453</v>
      </c>
      <c r="K297" s="22">
        <v>239</v>
      </c>
      <c r="L297" s="18">
        <f>IF(B297="","",COUNTIF($D$3:D297,D297)-IF(D297="M",COUNTIF($P$3:P297,"M"))-IF(D297="F",COUNTIF($P$3:P297,"F")))</f>
        <v>251</v>
      </c>
      <c r="M297" s="2">
        <f t="shared" si="4"/>
        <v>295</v>
      </c>
    </row>
    <row r="298" spans="1:13" ht="15">
      <c r="A298" s="34">
        <v>296</v>
      </c>
      <c r="B298" s="20">
        <v>448</v>
      </c>
      <c r="C298" s="21" t="s">
        <v>365</v>
      </c>
      <c r="D298" s="22" t="s">
        <v>24</v>
      </c>
      <c r="E298" s="23" t="s">
        <v>134</v>
      </c>
      <c r="F298" s="22">
        <v>1956</v>
      </c>
      <c r="G298" s="35">
        <v>0.04658564814814815</v>
      </c>
      <c r="H298" s="36">
        <v>10.732919254658386</v>
      </c>
      <c r="I298" s="30">
        <v>0.0038821373456790122</v>
      </c>
      <c r="J298" s="24" t="s">
        <v>453</v>
      </c>
      <c r="K298" s="22">
        <v>240</v>
      </c>
      <c r="L298" s="18">
        <f>IF(B298="","",COUNTIF($D$3:D298,D298)-IF(D298="M",COUNTIF($P$3:P298,"M"))-IF(D298="F",COUNTIF($P$3:P298,"F")))</f>
        <v>252</v>
      </c>
      <c r="M298" s="2">
        <f t="shared" si="4"/>
        <v>296</v>
      </c>
    </row>
    <row r="299" spans="1:13" ht="15">
      <c r="A299" s="34">
        <v>297</v>
      </c>
      <c r="B299" s="20">
        <v>340</v>
      </c>
      <c r="C299" s="21" t="s">
        <v>366</v>
      </c>
      <c r="D299" s="22" t="s">
        <v>24</v>
      </c>
      <c r="E299" s="23" t="s">
        <v>96</v>
      </c>
      <c r="F299" s="22">
        <v>1965</v>
      </c>
      <c r="G299" s="35">
        <v>0.04670393518608762</v>
      </c>
      <c r="H299" s="36">
        <v>10.70573599436097</v>
      </c>
      <c r="I299" s="30">
        <v>0.003891994598840635</v>
      </c>
      <c r="J299" s="24" t="s">
        <v>453</v>
      </c>
      <c r="K299" s="22">
        <v>241</v>
      </c>
      <c r="L299" s="18">
        <f>IF(B299="","",COUNTIF($D$3:D299,D299)-IF(D299="M",COUNTIF($P$3:P299,"M"))-IF(D299="F",COUNTIF($P$3:P299,"F")))</f>
        <v>253</v>
      </c>
      <c r="M299" s="2">
        <f t="shared" si="4"/>
        <v>297</v>
      </c>
    </row>
    <row r="300" spans="1:13" ht="15">
      <c r="A300" s="34">
        <v>298</v>
      </c>
      <c r="B300" s="20">
        <v>30</v>
      </c>
      <c r="C300" s="21" t="s">
        <v>367</v>
      </c>
      <c r="D300" s="22" t="s">
        <v>51</v>
      </c>
      <c r="E300" s="23" t="s">
        <v>55</v>
      </c>
      <c r="F300" s="22">
        <v>1979</v>
      </c>
      <c r="G300" s="35">
        <v>0.04671550926286727</v>
      </c>
      <c r="H300" s="36">
        <v>10.703083577372766</v>
      </c>
      <c r="I300" s="30">
        <v>0.003892959105238939</v>
      </c>
      <c r="J300" s="24" t="s">
        <v>455</v>
      </c>
      <c r="K300" s="22">
        <v>37</v>
      </c>
      <c r="L300" s="18">
        <f>IF(B300="","",COUNTIF($D$3:D300,D300)-IF(D300="M",COUNTIF($P$3:P300,"M"))-IF(D300="F",COUNTIF($P$3:P300,"F")))</f>
        <v>45</v>
      </c>
      <c r="M300" s="2">
        <f t="shared" si="4"/>
        <v>298</v>
      </c>
    </row>
    <row r="301" spans="1:13" ht="15">
      <c r="A301" s="34">
        <v>299</v>
      </c>
      <c r="B301" s="20">
        <v>29</v>
      </c>
      <c r="C301" s="21" t="s">
        <v>368</v>
      </c>
      <c r="D301" s="22" t="s">
        <v>24</v>
      </c>
      <c r="E301" s="23" t="s">
        <v>55</v>
      </c>
      <c r="F301" s="22">
        <v>1982</v>
      </c>
      <c r="G301" s="35">
        <v>0.04673865740915062</v>
      </c>
      <c r="H301" s="36">
        <v>10.697782686032156</v>
      </c>
      <c r="I301" s="30">
        <v>0.0038948881174292183</v>
      </c>
      <c r="J301" s="24" t="s">
        <v>453</v>
      </c>
      <c r="K301" s="22">
        <v>242</v>
      </c>
      <c r="L301" s="18">
        <f>IF(B301="","",COUNTIF($D$3:D301,D301)-IF(D301="M",COUNTIF($P$3:P301,"M"))-IF(D301="F",COUNTIF($P$3:P301,"F")))</f>
        <v>254</v>
      </c>
      <c r="M301" s="2">
        <f t="shared" si="4"/>
        <v>299</v>
      </c>
    </row>
    <row r="302" spans="1:13" ht="15">
      <c r="A302" s="34">
        <v>300</v>
      </c>
      <c r="B302" s="20">
        <v>126</v>
      </c>
      <c r="C302" s="21" t="s">
        <v>369</v>
      </c>
      <c r="D302" s="22" t="s">
        <v>24</v>
      </c>
      <c r="E302" s="23" t="s">
        <v>32</v>
      </c>
      <c r="F302" s="22">
        <v>1974</v>
      </c>
      <c r="G302" s="35">
        <v>0.046761805555433966</v>
      </c>
      <c r="H302" s="36">
        <v>10.692487042812601</v>
      </c>
      <c r="I302" s="30">
        <v>0.0038968171296194973</v>
      </c>
      <c r="J302" s="24" t="s">
        <v>453</v>
      </c>
      <c r="K302" s="22">
        <v>243</v>
      </c>
      <c r="L302" s="18">
        <f>IF(B302="","",COUNTIF($D$3:D302,D302)-IF(D302="M",COUNTIF($P$3:P302,"M"))-IF(D302="F",COUNTIF($P$3:P302,"F")))</f>
        <v>255</v>
      </c>
      <c r="M302" s="2">
        <f t="shared" si="4"/>
        <v>300</v>
      </c>
    </row>
    <row r="303" spans="1:13" ht="15">
      <c r="A303" s="34">
        <v>301</v>
      </c>
      <c r="B303" s="20">
        <v>266</v>
      </c>
      <c r="C303" s="21" t="s">
        <v>370</v>
      </c>
      <c r="D303" s="22" t="s">
        <v>51</v>
      </c>
      <c r="E303" s="23" t="s">
        <v>75</v>
      </c>
      <c r="F303" s="22">
        <v>1961</v>
      </c>
      <c r="G303" s="35">
        <v>0.046831250001559965</v>
      </c>
      <c r="H303" s="36">
        <v>10.676631522398928</v>
      </c>
      <c r="I303" s="30">
        <v>0.0039026041667966638</v>
      </c>
      <c r="J303" s="24" t="s">
        <v>455</v>
      </c>
      <c r="K303" s="22">
        <v>38</v>
      </c>
      <c r="L303" s="18">
        <f>IF(B303="","",COUNTIF($D$3:D303,D303)-IF(D303="M",COUNTIF($P$3:P303,"M"))-IF(D303="F",COUNTIF($P$3:P303,"F")))</f>
        <v>46</v>
      </c>
      <c r="M303" s="2">
        <f t="shared" si="4"/>
        <v>301</v>
      </c>
    </row>
    <row r="304" spans="1:13" ht="15">
      <c r="A304" s="34">
        <v>302</v>
      </c>
      <c r="B304" s="20">
        <v>335</v>
      </c>
      <c r="C304" s="21" t="s">
        <v>371</v>
      </c>
      <c r="D304" s="22" t="s">
        <v>51</v>
      </c>
      <c r="E304" s="23" t="s">
        <v>263</v>
      </c>
      <c r="F304" s="22">
        <v>1956</v>
      </c>
      <c r="G304" s="35">
        <v>0.046865972224622965</v>
      </c>
      <c r="H304" s="36">
        <v>10.668721382831025</v>
      </c>
      <c r="I304" s="30">
        <v>0.003905497685385247</v>
      </c>
      <c r="J304" s="24" t="s">
        <v>455</v>
      </c>
      <c r="K304" s="22">
        <v>39</v>
      </c>
      <c r="L304" s="18">
        <f>IF(B304="","",COUNTIF($D$3:D304,D304)-IF(D304="M",COUNTIF($P$3:P304,"M"))-IF(D304="F",COUNTIF($P$3:P304,"F")))</f>
        <v>47</v>
      </c>
      <c r="M304" s="2">
        <f t="shared" si="4"/>
        <v>302</v>
      </c>
    </row>
    <row r="305" spans="1:13" ht="15">
      <c r="A305" s="34">
        <v>303</v>
      </c>
      <c r="B305" s="20">
        <v>82</v>
      </c>
      <c r="C305" s="21" t="s">
        <v>372</v>
      </c>
      <c r="D305" s="22" t="s">
        <v>24</v>
      </c>
      <c r="E305" s="23" t="s">
        <v>373</v>
      </c>
      <c r="F305" s="22">
        <v>1975</v>
      </c>
      <c r="G305" s="35">
        <v>0.04688912037090631</v>
      </c>
      <c r="H305" s="36">
        <v>10.663454465446513</v>
      </c>
      <c r="I305" s="30">
        <v>0.003907426697575526</v>
      </c>
      <c r="J305" s="24" t="s">
        <v>453</v>
      </c>
      <c r="K305" s="22">
        <v>244</v>
      </c>
      <c r="L305" s="18">
        <f>IF(B305="","",COUNTIF($D$3:D305,D305)-IF(D305="M",COUNTIF($P$3:P305,"M"))-IF(D305="F",COUNTIF($P$3:P305,"F")))</f>
        <v>256</v>
      </c>
      <c r="M305" s="2">
        <f t="shared" si="4"/>
        <v>303</v>
      </c>
    </row>
    <row r="306" spans="1:13" ht="15">
      <c r="A306" s="34">
        <v>304</v>
      </c>
      <c r="B306" s="20">
        <v>77</v>
      </c>
      <c r="C306" s="21" t="s">
        <v>374</v>
      </c>
      <c r="D306" s="22" t="s">
        <v>24</v>
      </c>
      <c r="E306" s="23" t="s">
        <v>373</v>
      </c>
      <c r="F306" s="22">
        <v>1974</v>
      </c>
      <c r="G306" s="35">
        <v>0.04700486111687496</v>
      </c>
      <c r="H306" s="36">
        <v>10.63719768805992</v>
      </c>
      <c r="I306" s="30">
        <v>0.0039170717597395805</v>
      </c>
      <c r="J306" s="24" t="s">
        <v>453</v>
      </c>
      <c r="K306" s="22">
        <v>245</v>
      </c>
      <c r="L306" s="18">
        <f>IF(B306="","",COUNTIF($D$3:D306,D306)-IF(D306="M",COUNTIF($P$3:P306,"M"))-IF(D306="F",COUNTIF($P$3:P306,"F")))</f>
        <v>257</v>
      </c>
      <c r="M306" s="2">
        <f t="shared" si="4"/>
        <v>304</v>
      </c>
    </row>
    <row r="307" spans="1:13" ht="15">
      <c r="A307" s="34">
        <v>305</v>
      </c>
      <c r="B307" s="20">
        <v>145</v>
      </c>
      <c r="C307" s="21" t="s">
        <v>375</v>
      </c>
      <c r="D307" s="22" t="s">
        <v>51</v>
      </c>
      <c r="E307" s="23" t="s">
        <v>32</v>
      </c>
      <c r="F307" s="22">
        <v>1969</v>
      </c>
      <c r="G307" s="35">
        <v>0.04702800926315831</v>
      </c>
      <c r="H307" s="36">
        <v>10.631961842188788</v>
      </c>
      <c r="I307" s="30">
        <v>0.003919000771929859</v>
      </c>
      <c r="J307" s="24" t="s">
        <v>455</v>
      </c>
      <c r="K307" s="22">
        <v>40</v>
      </c>
      <c r="L307" s="18">
        <f>IF(B307="","",COUNTIF($D$3:D307,D307)-IF(D307="M",COUNTIF($P$3:P307,"M"))-IF(D307="F",COUNTIF($P$3:P307,"F")))</f>
        <v>48</v>
      </c>
      <c r="M307" s="2">
        <f t="shared" si="4"/>
        <v>305</v>
      </c>
    </row>
    <row r="308" spans="1:13" ht="15">
      <c r="A308" s="34">
        <v>306</v>
      </c>
      <c r="B308" s="20">
        <v>130</v>
      </c>
      <c r="C308" s="21" t="s">
        <v>376</v>
      </c>
      <c r="D308" s="22" t="s">
        <v>51</v>
      </c>
      <c r="E308" s="23" t="s">
        <v>32</v>
      </c>
      <c r="F308" s="22">
        <v>1973</v>
      </c>
      <c r="G308" s="35">
        <v>0.047039583332662005</v>
      </c>
      <c r="H308" s="36">
        <v>10.629345852492369</v>
      </c>
      <c r="I308" s="30">
        <v>0.0039199652777218335</v>
      </c>
      <c r="J308" s="24" t="s">
        <v>455</v>
      </c>
      <c r="K308" s="22">
        <v>41</v>
      </c>
      <c r="L308" s="18">
        <f>IF(B308="","",COUNTIF($D$3:D308,D308)-IF(D308="M",COUNTIF($P$3:P308,"M"))-IF(D308="F",COUNTIF($P$3:P308,"F")))</f>
        <v>49</v>
      </c>
      <c r="M308" s="2">
        <f t="shared" si="4"/>
        <v>306</v>
      </c>
    </row>
    <row r="309" spans="1:13" ht="15">
      <c r="A309" s="34">
        <v>307</v>
      </c>
      <c r="B309" s="20">
        <v>144</v>
      </c>
      <c r="C309" s="21" t="s">
        <v>377</v>
      </c>
      <c r="D309" s="22" t="s">
        <v>51</v>
      </c>
      <c r="E309" s="23" t="s">
        <v>32</v>
      </c>
      <c r="F309" s="22">
        <v>1979</v>
      </c>
      <c r="G309" s="35">
        <v>0.04705115740944166</v>
      </c>
      <c r="H309" s="36">
        <v>10.626731148162277</v>
      </c>
      <c r="I309" s="30">
        <v>0.003920929784120138</v>
      </c>
      <c r="J309" s="24" t="s">
        <v>455</v>
      </c>
      <c r="K309" s="22">
        <v>42</v>
      </c>
      <c r="L309" s="18">
        <f>IF(B309="","",COUNTIF($D$3:D309,D309)-IF(D309="M",COUNTIF($P$3:P309,"M"))-IF(D309="F",COUNTIF($P$3:P309,"F")))</f>
        <v>50</v>
      </c>
      <c r="M309" s="2">
        <f t="shared" si="4"/>
        <v>307</v>
      </c>
    </row>
    <row r="310" spans="1:13" ht="15">
      <c r="A310" s="34">
        <v>308</v>
      </c>
      <c r="B310" s="20">
        <v>91</v>
      </c>
      <c r="C310" s="21" t="s">
        <v>378</v>
      </c>
      <c r="D310" s="22" t="s">
        <v>24</v>
      </c>
      <c r="E310" s="23" t="s">
        <v>49</v>
      </c>
      <c r="F310" s="22">
        <v>1972</v>
      </c>
      <c r="G310" s="35">
        <v>0.047109027778788004</v>
      </c>
      <c r="H310" s="36">
        <v>10.613676901758039</v>
      </c>
      <c r="I310" s="30">
        <v>0.003925752314899</v>
      </c>
      <c r="J310" s="24" t="s">
        <v>453</v>
      </c>
      <c r="K310" s="22">
        <v>246</v>
      </c>
      <c r="L310" s="18">
        <f>IF(B310="","",COUNTIF($D$3:D310,D310)-IF(D310="M",COUNTIF($P$3:P310,"M"))-IF(D310="F",COUNTIF($P$3:P310,"F")))</f>
        <v>258</v>
      </c>
      <c r="M310" s="2">
        <f t="shared" si="4"/>
        <v>308</v>
      </c>
    </row>
    <row r="311" spans="1:13" ht="15">
      <c r="A311" s="34">
        <v>309</v>
      </c>
      <c r="B311" s="20">
        <v>414</v>
      </c>
      <c r="C311" s="21" t="s">
        <v>379</v>
      </c>
      <c r="D311" s="22" t="s">
        <v>24</v>
      </c>
      <c r="E311" s="23" t="s">
        <v>27</v>
      </c>
      <c r="F311" s="22">
        <v>1952</v>
      </c>
      <c r="G311" s="35">
        <v>0.047190046301693656</v>
      </c>
      <c r="H311" s="36">
        <v>10.595454744914182</v>
      </c>
      <c r="I311" s="30">
        <v>0.003932503858474472</v>
      </c>
      <c r="J311" s="24" t="s">
        <v>453</v>
      </c>
      <c r="K311" s="22">
        <v>247</v>
      </c>
      <c r="L311" s="18">
        <f>IF(B311="","",COUNTIF($D$3:D311,D311)-IF(D311="M",COUNTIF($P$3:P311,"M"))-IF(D311="F",COUNTIF($P$3:P311,"F")))</f>
        <v>259</v>
      </c>
      <c r="M311" s="2">
        <f t="shared" si="4"/>
        <v>309</v>
      </c>
    </row>
    <row r="312" spans="1:13" ht="15">
      <c r="A312" s="34">
        <v>310</v>
      </c>
      <c r="B312" s="20">
        <v>287</v>
      </c>
      <c r="C312" s="21" t="s">
        <v>380</v>
      </c>
      <c r="D312" s="22" t="s">
        <v>51</v>
      </c>
      <c r="E312" s="23" t="s">
        <v>75</v>
      </c>
      <c r="F312" s="22">
        <v>1966</v>
      </c>
      <c r="G312" s="35">
        <v>0.047213194447977</v>
      </c>
      <c r="H312" s="36">
        <v>10.590259901836065</v>
      </c>
      <c r="I312" s="30">
        <v>0.00393443287066475</v>
      </c>
      <c r="J312" s="24" t="s">
        <v>455</v>
      </c>
      <c r="K312" s="22">
        <v>43</v>
      </c>
      <c r="L312" s="18">
        <f>IF(B312="","",COUNTIF($D$3:D312,D312)-IF(D312="M",COUNTIF($P$3:P312,"M"))-IF(D312="F",COUNTIF($P$3:P312,"F")))</f>
        <v>51</v>
      </c>
      <c r="M312" s="2">
        <f t="shared" si="4"/>
        <v>310</v>
      </c>
    </row>
    <row r="313" spans="1:13" ht="15">
      <c r="A313" s="34">
        <v>311</v>
      </c>
      <c r="B313" s="20">
        <v>267</v>
      </c>
      <c r="C313" s="21" t="s">
        <v>381</v>
      </c>
      <c r="D313" s="22" t="s">
        <v>24</v>
      </c>
      <c r="E313" s="23" t="s">
        <v>75</v>
      </c>
      <c r="F313" s="22">
        <v>1952</v>
      </c>
      <c r="G313" s="35">
        <v>0.047224768524756655</v>
      </c>
      <c r="H313" s="36">
        <v>10.58766438924703</v>
      </c>
      <c r="I313" s="30">
        <v>0.003935397377063055</v>
      </c>
      <c r="J313" s="24" t="s">
        <v>453</v>
      </c>
      <c r="K313" s="22">
        <v>248</v>
      </c>
      <c r="L313" s="18">
        <f>IF(B313="","",COUNTIF($D$3:D313,D313)-IF(D313="M",COUNTIF($P$3:P313,"M"))-IF(D313="F",COUNTIF($P$3:P313,"F")))</f>
        <v>260</v>
      </c>
      <c r="M313" s="2">
        <f t="shared" si="4"/>
        <v>311</v>
      </c>
    </row>
    <row r="314" spans="1:13" ht="15">
      <c r="A314" s="34">
        <v>312</v>
      </c>
      <c r="B314" s="20">
        <v>76</v>
      </c>
      <c r="C314" s="21" t="s">
        <v>382</v>
      </c>
      <c r="D314" s="22" t="s">
        <v>51</v>
      </c>
      <c r="E314" s="23" t="s">
        <v>373</v>
      </c>
      <c r="F314" s="22">
        <v>1967</v>
      </c>
      <c r="G314" s="35">
        <v>0.04728009259259259</v>
      </c>
      <c r="H314" s="36">
        <v>10.575275397796819</v>
      </c>
      <c r="I314" s="30">
        <v>0.003940007716049383</v>
      </c>
      <c r="J314" s="24" t="s">
        <v>455</v>
      </c>
      <c r="K314" s="22">
        <v>44</v>
      </c>
      <c r="L314" s="18">
        <f>IF(B314="","",COUNTIF($D$3:D314,D314)-IF(D314="M",COUNTIF($P$3:P314,"M"))-IF(D314="F",COUNTIF($P$3:P314,"F")))</f>
        <v>52</v>
      </c>
      <c r="M314" s="2">
        <f t="shared" si="4"/>
        <v>312</v>
      </c>
    </row>
    <row r="315" spans="1:13" ht="15">
      <c r="A315" s="34">
        <v>313</v>
      </c>
      <c r="B315" s="20">
        <v>187</v>
      </c>
      <c r="C315" s="21" t="s">
        <v>383</v>
      </c>
      <c r="D315" s="22" t="s">
        <v>24</v>
      </c>
      <c r="E315" s="23" t="s">
        <v>57</v>
      </c>
      <c r="F315" s="22">
        <v>1961</v>
      </c>
      <c r="G315" s="35">
        <v>0.04737523148651235</v>
      </c>
      <c r="H315" s="36">
        <v>10.554038140000417</v>
      </c>
      <c r="I315" s="30">
        <v>0.003947935957209363</v>
      </c>
      <c r="J315" s="24" t="s">
        <v>453</v>
      </c>
      <c r="K315" s="22">
        <v>249</v>
      </c>
      <c r="L315" s="18">
        <f>IF(B315="","",COUNTIF($D$3:D315,D315)-IF(D315="M",COUNTIF($P$3:P315,"M"))-IF(D315="F",COUNTIF($P$3:P315,"F")))</f>
        <v>261</v>
      </c>
      <c r="M315" s="2">
        <f t="shared" si="4"/>
        <v>313</v>
      </c>
    </row>
    <row r="316" spans="1:13" ht="15">
      <c r="A316" s="34">
        <v>314</v>
      </c>
      <c r="B316" s="20">
        <v>78</v>
      </c>
      <c r="C316" s="21" t="s">
        <v>384</v>
      </c>
      <c r="D316" s="22" t="s">
        <v>24</v>
      </c>
      <c r="E316" s="23" t="s">
        <v>373</v>
      </c>
      <c r="F316" s="22">
        <v>1955</v>
      </c>
      <c r="G316" s="35">
        <v>0.04745625000214204</v>
      </c>
      <c r="H316" s="36">
        <v>10.53602001796247</v>
      </c>
      <c r="I316" s="30">
        <v>0.003954687500178504</v>
      </c>
      <c r="J316" s="24" t="s">
        <v>453</v>
      </c>
      <c r="K316" s="22">
        <v>250</v>
      </c>
      <c r="L316" s="18">
        <f>IF(B316="","",COUNTIF($D$3:D316,D316)-IF(D316="M",COUNTIF($P$3:P316,"M"))-IF(D316="F",COUNTIF($P$3:P316,"F")))</f>
        <v>262</v>
      </c>
      <c r="M316" s="2">
        <f t="shared" si="4"/>
        <v>314</v>
      </c>
    </row>
    <row r="317" spans="1:13" ht="15">
      <c r="A317" s="34">
        <v>315</v>
      </c>
      <c r="B317" s="20">
        <v>294</v>
      </c>
      <c r="C317" s="21" t="s">
        <v>385</v>
      </c>
      <c r="D317" s="22" t="s">
        <v>24</v>
      </c>
      <c r="E317" s="23" t="s">
        <v>75</v>
      </c>
      <c r="F317" s="22">
        <v>1957</v>
      </c>
      <c r="G317" s="35">
        <v>0.04749097222520504</v>
      </c>
      <c r="H317" s="36">
        <v>10.528316784692677</v>
      </c>
      <c r="I317" s="30">
        <v>0.003957581018767087</v>
      </c>
      <c r="J317" s="24" t="s">
        <v>453</v>
      </c>
      <c r="K317" s="22">
        <v>251</v>
      </c>
      <c r="L317" s="18">
        <f>IF(B317="","",COUNTIF($D$3:D317,D317)-IF(D317="M",COUNTIF($P$3:P317,"M"))-IF(D317="F",COUNTIF($P$3:P317,"F")))</f>
        <v>263</v>
      </c>
      <c r="M317" s="2">
        <f t="shared" si="4"/>
        <v>315</v>
      </c>
    </row>
    <row r="318" spans="1:13" ht="15">
      <c r="A318" s="34">
        <v>316</v>
      </c>
      <c r="B318" s="20">
        <v>400</v>
      </c>
      <c r="C318" s="21" t="s">
        <v>386</v>
      </c>
      <c r="D318" s="22" t="s">
        <v>51</v>
      </c>
      <c r="E318" s="23" t="s">
        <v>181</v>
      </c>
      <c r="F318" s="22">
        <v>1972</v>
      </c>
      <c r="G318" s="35">
        <v>0.047606712963897735</v>
      </c>
      <c r="H318" s="36">
        <v>10.502720496144567</v>
      </c>
      <c r="I318" s="30">
        <v>0.003967226080324811</v>
      </c>
      <c r="J318" s="24" t="s">
        <v>455</v>
      </c>
      <c r="K318" s="22">
        <v>45</v>
      </c>
      <c r="L318" s="18">
        <f>IF(B318="","",COUNTIF($D$3:D318,D318)-IF(D318="M",COUNTIF($P$3:P318,"M"))-IF(D318="F",COUNTIF($P$3:P318,"F")))</f>
        <v>53</v>
      </c>
      <c r="M318" s="2">
        <f t="shared" si="4"/>
        <v>316</v>
      </c>
    </row>
    <row r="319" spans="1:13" ht="15">
      <c r="A319" s="34">
        <v>317</v>
      </c>
      <c r="B319" s="20">
        <v>450</v>
      </c>
      <c r="C319" s="21" t="s">
        <v>387</v>
      </c>
      <c r="D319" s="22" t="s">
        <v>24</v>
      </c>
      <c r="E319" s="23" t="s">
        <v>49</v>
      </c>
      <c r="F319" s="22">
        <v>1973</v>
      </c>
      <c r="G319" s="35">
        <v>0.04766458333324408</v>
      </c>
      <c r="H319" s="36">
        <v>10.489968967194782</v>
      </c>
      <c r="I319" s="30">
        <v>0.0039720486111036735</v>
      </c>
      <c r="J319" s="24" t="s">
        <v>453</v>
      </c>
      <c r="K319" s="22">
        <v>252</v>
      </c>
      <c r="L319" s="18">
        <f>IF(B319="","",COUNTIF($D$3:D319,D319)-IF(D319="M",COUNTIF($P$3:P319,"M"))-IF(D319="F",COUNTIF($P$3:P319,"F")))</f>
        <v>264</v>
      </c>
      <c r="M319" s="2">
        <f t="shared" si="4"/>
        <v>317</v>
      </c>
    </row>
    <row r="320" spans="1:13" ht="15">
      <c r="A320" s="34">
        <v>318</v>
      </c>
      <c r="B320" s="20">
        <v>210</v>
      </c>
      <c r="C320" s="21" t="s">
        <v>388</v>
      </c>
      <c r="D320" s="22" t="s">
        <v>51</v>
      </c>
      <c r="E320" s="23" t="s">
        <v>41</v>
      </c>
      <c r="F320" s="22">
        <v>1964</v>
      </c>
      <c r="G320" s="35">
        <v>0.04769930555630708</v>
      </c>
      <c r="H320" s="36">
        <v>10.482332901257239</v>
      </c>
      <c r="I320" s="30">
        <v>0.0039749421296922565</v>
      </c>
      <c r="J320" s="24" t="s">
        <v>455</v>
      </c>
      <c r="K320" s="22">
        <v>46</v>
      </c>
      <c r="L320" s="18">
        <f>IF(B320="","",COUNTIF($D$3:D320,D320)-IF(D320="M",COUNTIF($P$3:P320,"M"))-IF(D320="F",COUNTIF($P$3:P320,"F")))</f>
        <v>54</v>
      </c>
      <c r="M320" s="2">
        <f t="shared" si="4"/>
        <v>318</v>
      </c>
    </row>
    <row r="321" spans="1:13" ht="15">
      <c r="A321" s="34">
        <v>319</v>
      </c>
      <c r="B321" s="20">
        <v>315</v>
      </c>
      <c r="C321" s="21" t="s">
        <v>389</v>
      </c>
      <c r="D321" s="22" t="s">
        <v>24</v>
      </c>
      <c r="E321" s="23" t="s">
        <v>222</v>
      </c>
      <c r="F321" s="22">
        <v>1946</v>
      </c>
      <c r="G321" s="35">
        <v>0.047722453709866386</v>
      </c>
      <c r="H321" s="36">
        <v>10.477248362789599</v>
      </c>
      <c r="I321" s="30">
        <v>0.003976871142488865</v>
      </c>
      <c r="J321" s="24" t="s">
        <v>453</v>
      </c>
      <c r="K321" s="22">
        <v>253</v>
      </c>
      <c r="L321" s="18">
        <f>IF(B321="","",COUNTIF($D$3:D321,D321)-IF(D321="M",COUNTIF($P$3:P321,"M"))-IF(D321="F",COUNTIF($P$3:P321,"F")))</f>
        <v>265</v>
      </c>
      <c r="M321" s="2">
        <f t="shared" si="4"/>
        <v>319</v>
      </c>
    </row>
    <row r="322" spans="1:13" ht="15">
      <c r="A322" s="34">
        <v>320</v>
      </c>
      <c r="B322" s="20">
        <v>290</v>
      </c>
      <c r="C322" s="21" t="s">
        <v>390</v>
      </c>
      <c r="D322" s="22" t="s">
        <v>24</v>
      </c>
      <c r="E322" s="23" t="s">
        <v>75</v>
      </c>
      <c r="F322" s="22">
        <v>1966</v>
      </c>
      <c r="G322" s="35">
        <v>0.04775717592565343</v>
      </c>
      <c r="H322" s="36">
        <v>10.469630800162497</v>
      </c>
      <c r="I322" s="30">
        <v>0.003979764660471119</v>
      </c>
      <c r="J322" s="24" t="s">
        <v>453</v>
      </c>
      <c r="K322" s="22">
        <v>254</v>
      </c>
      <c r="L322" s="18">
        <f>IF(B322="","",COUNTIF($D$3:D322,D322)-IF(D322="M",COUNTIF($P$3:P322,"M"))-IF(D322="F",COUNTIF($P$3:P322,"F")))</f>
        <v>266</v>
      </c>
      <c r="M322" s="2">
        <f t="shared" si="4"/>
        <v>320</v>
      </c>
    </row>
    <row r="323" spans="1:13" ht="15">
      <c r="A323" s="34">
        <v>321</v>
      </c>
      <c r="B323" s="20">
        <v>105</v>
      </c>
      <c r="C323" s="21" t="s">
        <v>391</v>
      </c>
      <c r="D323" s="22" t="s">
        <v>24</v>
      </c>
      <c r="E323" s="23" t="s">
        <v>32</v>
      </c>
      <c r="F323" s="22">
        <v>1974</v>
      </c>
      <c r="G323" s="35">
        <v>0.047849768518062774</v>
      </c>
      <c r="H323" s="36">
        <v>10.449371344633681</v>
      </c>
      <c r="I323" s="30">
        <v>0.0039874807098385645</v>
      </c>
      <c r="J323" s="24" t="s">
        <v>453</v>
      </c>
      <c r="K323" s="22">
        <v>255</v>
      </c>
      <c r="L323" s="18">
        <f>IF(B323="","",COUNTIF($D$3:D323,D323)-IF(D323="M",COUNTIF($P$3:P323,"M"))-IF(D323="F",COUNTIF($P$3:P323,"F")))</f>
        <v>267</v>
      </c>
      <c r="M323" s="2">
        <f aca="true" t="shared" si="5" ref="M323:M382">A323</f>
        <v>321</v>
      </c>
    </row>
    <row r="324" spans="1:13" ht="15">
      <c r="A324" s="34">
        <v>322</v>
      </c>
      <c r="B324" s="20">
        <v>89</v>
      </c>
      <c r="C324" s="21" t="s">
        <v>392</v>
      </c>
      <c r="D324" s="22" t="s">
        <v>24</v>
      </c>
      <c r="E324" s="23" t="s">
        <v>49</v>
      </c>
      <c r="F324" s="22">
        <v>1974</v>
      </c>
      <c r="G324" s="35">
        <v>0.047930787040968426</v>
      </c>
      <c r="H324" s="36">
        <v>10.431708529480838</v>
      </c>
      <c r="I324" s="30">
        <v>0.003994232253414036</v>
      </c>
      <c r="J324" s="24" t="s">
        <v>453</v>
      </c>
      <c r="K324" s="22">
        <v>256</v>
      </c>
      <c r="L324" s="18">
        <f>IF(B324="","",COUNTIF($D$3:D324,D324)-IF(D324="M",COUNTIF($P$3:P324,"M"))-IF(D324="F",COUNTIF($P$3:P324,"F")))</f>
        <v>268</v>
      </c>
      <c r="M324" s="2">
        <f t="shared" si="5"/>
        <v>322</v>
      </c>
    </row>
    <row r="325" spans="1:13" ht="15">
      <c r="A325" s="34">
        <v>323</v>
      </c>
      <c r="B325" s="20">
        <v>243</v>
      </c>
      <c r="C325" s="21" t="s">
        <v>393</v>
      </c>
      <c r="D325" s="22" t="s">
        <v>24</v>
      </c>
      <c r="E325" s="23" t="s">
        <v>80</v>
      </c>
      <c r="F325" s="22">
        <v>1958</v>
      </c>
      <c r="G325" s="35">
        <v>0.04797708333353512</v>
      </c>
      <c r="H325" s="36">
        <v>10.421642277085004</v>
      </c>
      <c r="I325" s="30">
        <v>0.003998090277794593</v>
      </c>
      <c r="J325" s="24" t="s">
        <v>453</v>
      </c>
      <c r="K325" s="22">
        <v>257</v>
      </c>
      <c r="L325" s="18">
        <f>IF(B325="","",COUNTIF($D$3:D325,D325)-IF(D325="M",COUNTIF($P$3:P325,"M"))-IF(D325="F",COUNTIF($P$3:P325,"F")))</f>
        <v>269</v>
      </c>
      <c r="M325" s="2">
        <f t="shared" si="5"/>
        <v>323</v>
      </c>
    </row>
    <row r="326" spans="1:13" ht="15">
      <c r="A326" s="34">
        <v>324</v>
      </c>
      <c r="B326" s="20">
        <v>394</v>
      </c>
      <c r="C326" s="21" t="s">
        <v>394</v>
      </c>
      <c r="D326" s="22" t="s">
        <v>24</v>
      </c>
      <c r="E326" s="23" t="s">
        <v>65</v>
      </c>
      <c r="F326" s="22">
        <v>1970</v>
      </c>
      <c r="G326" s="35">
        <v>0.04798865741031477</v>
      </c>
      <c r="H326" s="36">
        <v>10.41912874796387</v>
      </c>
      <c r="I326" s="30">
        <v>0.003999054784192897</v>
      </c>
      <c r="J326" s="24" t="s">
        <v>453</v>
      </c>
      <c r="K326" s="22">
        <v>258</v>
      </c>
      <c r="L326" s="18">
        <f>IF(B326="","",COUNTIF($D$3:D326,D326)-IF(D326="M",COUNTIF($P$3:P326,"M"))-IF(D326="F",COUNTIF($P$3:P326,"F")))</f>
        <v>270</v>
      </c>
      <c r="M326" s="2">
        <f t="shared" si="5"/>
        <v>324</v>
      </c>
    </row>
    <row r="327" spans="1:13" ht="15">
      <c r="A327" s="34">
        <v>325</v>
      </c>
      <c r="B327" s="20">
        <v>432</v>
      </c>
      <c r="C327" s="21" t="s">
        <v>395</v>
      </c>
      <c r="D327" s="22" t="s">
        <v>24</v>
      </c>
      <c r="E327" s="23" t="s">
        <v>145</v>
      </c>
      <c r="F327" s="22">
        <v>1969</v>
      </c>
      <c r="G327" s="35">
        <v>0.04833587963366881</v>
      </c>
      <c r="H327" s="36">
        <v>10.344282627924295</v>
      </c>
      <c r="I327" s="30">
        <v>0.004027989969472401</v>
      </c>
      <c r="J327" s="24" t="s">
        <v>453</v>
      </c>
      <c r="K327" s="22">
        <v>259</v>
      </c>
      <c r="L327" s="18">
        <f>IF(B327="","",COUNTIF($D$3:D327,D327)-IF(D327="M",COUNTIF($P$3:P327,"M"))-IF(D327="F",COUNTIF($P$3:P327,"F")))</f>
        <v>271</v>
      </c>
      <c r="M327" s="2">
        <f t="shared" si="5"/>
        <v>325</v>
      </c>
    </row>
    <row r="328" spans="1:13" ht="15">
      <c r="A328" s="34">
        <v>326</v>
      </c>
      <c r="B328" s="20">
        <v>415</v>
      </c>
      <c r="C328" s="21" t="s">
        <v>396</v>
      </c>
      <c r="D328" s="22" t="s">
        <v>24</v>
      </c>
      <c r="E328" s="23" t="s">
        <v>27</v>
      </c>
      <c r="F328" s="22">
        <v>1966</v>
      </c>
      <c r="G328" s="35">
        <v>0.04839375000301516</v>
      </c>
      <c r="H328" s="36">
        <v>10.331912694693997</v>
      </c>
      <c r="I328" s="30">
        <v>0.004032812500251263</v>
      </c>
      <c r="J328" s="24" t="s">
        <v>453</v>
      </c>
      <c r="K328" s="22">
        <v>260</v>
      </c>
      <c r="L328" s="18">
        <f>IF(B328="","",COUNTIF($D$3:D328,D328)-IF(D328="M",COUNTIF($P$3:P328,"M"))-IF(D328="F",COUNTIF($P$3:P328,"F")))</f>
        <v>272</v>
      </c>
      <c r="M328" s="2">
        <f t="shared" si="5"/>
        <v>326</v>
      </c>
    </row>
    <row r="329" spans="1:13" ht="15">
      <c r="A329" s="34">
        <v>327</v>
      </c>
      <c r="B329" s="20">
        <v>163</v>
      </c>
      <c r="C329" s="21" t="s">
        <v>397</v>
      </c>
      <c r="D329" s="22" t="s">
        <v>51</v>
      </c>
      <c r="E329" s="23" t="s">
        <v>134</v>
      </c>
      <c r="F329" s="22">
        <v>1957</v>
      </c>
      <c r="G329" s="35">
        <v>0.04844004629558185</v>
      </c>
      <c r="H329" s="36">
        <v>10.322038029216424</v>
      </c>
      <c r="I329" s="30">
        <v>0.004036670524631821</v>
      </c>
      <c r="J329" s="24" t="s">
        <v>455</v>
      </c>
      <c r="K329" s="22">
        <v>47</v>
      </c>
      <c r="L329" s="18">
        <f>IF(B329="","",COUNTIF($D$3:D329,D329)-IF(D329="M",COUNTIF($P$3:P329,"M"))-IF(D329="F",COUNTIF($P$3:P329,"F")))</f>
        <v>55</v>
      </c>
      <c r="M329" s="2">
        <f t="shared" si="5"/>
        <v>327</v>
      </c>
    </row>
    <row r="330" spans="1:13" ht="15">
      <c r="A330" s="34">
        <v>328</v>
      </c>
      <c r="B330" s="20">
        <v>334</v>
      </c>
      <c r="C330" s="21" t="s">
        <v>398</v>
      </c>
      <c r="D330" s="22" t="s">
        <v>24</v>
      </c>
      <c r="E330" s="23" t="s">
        <v>263</v>
      </c>
      <c r="F330" s="22">
        <v>1943</v>
      </c>
      <c r="G330" s="35">
        <v>0.048671527780243196</v>
      </c>
      <c r="H330" s="36">
        <v>10.272946480282064</v>
      </c>
      <c r="I330" s="30">
        <v>0.0040559606483536</v>
      </c>
      <c r="J330" s="24" t="s">
        <v>453</v>
      </c>
      <c r="K330" s="22">
        <v>261</v>
      </c>
      <c r="L330" s="18">
        <f>IF(B330="","",COUNTIF($D$3:D330,D330)-IF(D330="M",COUNTIF($P$3:P330,"M"))-IF(D330="F",COUNTIF($P$3:P330,"F")))</f>
        <v>273</v>
      </c>
      <c r="M330" s="2">
        <f t="shared" si="5"/>
        <v>328</v>
      </c>
    </row>
    <row r="331" spans="1:13" ht="15">
      <c r="A331" s="34">
        <v>329</v>
      </c>
      <c r="B331" s="20">
        <v>316</v>
      </c>
      <c r="C331" s="21" t="s">
        <v>399</v>
      </c>
      <c r="D331" s="22" t="s">
        <v>24</v>
      </c>
      <c r="E331" s="23" t="s">
        <v>222</v>
      </c>
      <c r="F331" s="22">
        <v>1946</v>
      </c>
      <c r="G331" s="35">
        <v>0.048914583334408235</v>
      </c>
      <c r="H331" s="36">
        <v>10.221900421428765</v>
      </c>
      <c r="I331" s="30">
        <v>0.004076215277867353</v>
      </c>
      <c r="J331" s="24" t="s">
        <v>453</v>
      </c>
      <c r="K331" s="22">
        <v>262</v>
      </c>
      <c r="L331" s="18">
        <f>IF(B331="","",COUNTIF($D$3:D331,D331)-IF(D331="M",COUNTIF($P$3:P331,"M"))-IF(D331="F",COUNTIF($P$3:P331,"F")))</f>
        <v>274</v>
      </c>
      <c r="M331" s="2">
        <f t="shared" si="5"/>
        <v>329</v>
      </c>
    </row>
    <row r="332" spans="1:13" ht="15">
      <c r="A332" s="34">
        <v>330</v>
      </c>
      <c r="B332" s="20">
        <v>289</v>
      </c>
      <c r="C332" s="21" t="s">
        <v>400</v>
      </c>
      <c r="D332" s="22" t="s">
        <v>24</v>
      </c>
      <c r="E332" s="23" t="s">
        <v>75</v>
      </c>
      <c r="F332" s="22">
        <v>1950</v>
      </c>
      <c r="G332" s="35">
        <v>0.04893773148069158</v>
      </c>
      <c r="H332" s="36">
        <v>10.21706533735172</v>
      </c>
      <c r="I332" s="30">
        <v>0.004078144290057632</v>
      </c>
      <c r="J332" s="24" t="s">
        <v>453</v>
      </c>
      <c r="K332" s="22">
        <v>263</v>
      </c>
      <c r="L332" s="18">
        <f>IF(B332="","",COUNTIF($D$3:D332,D332)-IF(D332="M",COUNTIF($P$3:P332,"M"))-IF(D332="F",COUNTIF($P$3:P332,"F")))</f>
        <v>275</v>
      </c>
      <c r="M332" s="2">
        <f t="shared" si="5"/>
        <v>330</v>
      </c>
    </row>
    <row r="333" spans="1:13" ht="15">
      <c r="A333" s="34">
        <v>331</v>
      </c>
      <c r="B333" s="20">
        <v>52</v>
      </c>
      <c r="C333" s="21" t="s">
        <v>401</v>
      </c>
      <c r="D333" s="22" t="s">
        <v>24</v>
      </c>
      <c r="E333" s="23" t="s">
        <v>60</v>
      </c>
      <c r="F333" s="22">
        <v>1972</v>
      </c>
      <c r="G333" s="35">
        <v>0.04911134259600658</v>
      </c>
      <c r="H333" s="36">
        <v>10.180947487284879</v>
      </c>
      <c r="I333" s="30">
        <v>0.004092611883000548</v>
      </c>
      <c r="J333" s="24" t="s">
        <v>453</v>
      </c>
      <c r="K333" s="22">
        <v>264</v>
      </c>
      <c r="L333" s="18">
        <f>IF(B333="","",COUNTIF($D$3:D333,D333)-IF(D333="M",COUNTIF($P$3:P333,"M"))-IF(D333="F",COUNTIF($P$3:P333,"F")))</f>
        <v>276</v>
      </c>
      <c r="M333" s="2">
        <f t="shared" si="5"/>
        <v>331</v>
      </c>
    </row>
    <row r="334" spans="1:13" ht="15">
      <c r="A334" s="34">
        <v>332</v>
      </c>
      <c r="B334" s="20">
        <v>43</v>
      </c>
      <c r="C334" s="21" t="s">
        <v>402</v>
      </c>
      <c r="D334" s="22" t="s">
        <v>51</v>
      </c>
      <c r="E334" s="23" t="s">
        <v>55</v>
      </c>
      <c r="F334" s="22">
        <v>1977</v>
      </c>
      <c r="G334" s="35">
        <v>0.049192361111636274</v>
      </c>
      <c r="H334" s="36">
        <v>10.164179736469832</v>
      </c>
      <c r="I334" s="30">
        <v>0.004099363425969689</v>
      </c>
      <c r="J334" s="24" t="s">
        <v>455</v>
      </c>
      <c r="K334" s="22">
        <v>48</v>
      </c>
      <c r="L334" s="18">
        <f>IF(B334="","",COUNTIF($D$3:D334,D334)-IF(D334="M",COUNTIF($P$3:P334,"M"))-IF(D334="F",COUNTIF($P$3:P334,"F")))</f>
        <v>56</v>
      </c>
      <c r="M334" s="2">
        <f t="shared" si="5"/>
        <v>332</v>
      </c>
    </row>
    <row r="335" spans="1:13" ht="15">
      <c r="A335" s="34">
        <v>333</v>
      </c>
      <c r="B335" s="20">
        <v>47</v>
      </c>
      <c r="C335" s="21" t="s">
        <v>403</v>
      </c>
      <c r="D335" s="22" t="s">
        <v>24</v>
      </c>
      <c r="E335" s="23" t="s">
        <v>55</v>
      </c>
      <c r="F335" s="22">
        <v>1948</v>
      </c>
      <c r="G335" s="35">
        <v>0.049238657411478925</v>
      </c>
      <c r="H335" s="36">
        <v>10.15462293826549</v>
      </c>
      <c r="I335" s="30">
        <v>0.004103221450956577</v>
      </c>
      <c r="J335" s="24" t="s">
        <v>453</v>
      </c>
      <c r="K335" s="22">
        <v>265</v>
      </c>
      <c r="L335" s="18">
        <f>IF(B335="","",COUNTIF($D$3:D335,D335)-IF(D335="M",COUNTIF($P$3:P335,"M"))-IF(D335="F",COUNTIF($P$3:P335,"F")))</f>
        <v>277</v>
      </c>
      <c r="M335" s="2">
        <f t="shared" si="5"/>
        <v>333</v>
      </c>
    </row>
    <row r="336" spans="1:13" ht="15">
      <c r="A336" s="34">
        <v>334</v>
      </c>
      <c r="B336" s="20">
        <v>356</v>
      </c>
      <c r="C336" s="21" t="s">
        <v>404</v>
      </c>
      <c r="D336" s="22" t="s">
        <v>51</v>
      </c>
      <c r="E336" s="23" t="s">
        <v>265</v>
      </c>
      <c r="F336" s="22">
        <v>1960</v>
      </c>
      <c r="G336" s="35">
        <v>0.04949328704242362</v>
      </c>
      <c r="H336" s="36">
        <v>10.102380138369481</v>
      </c>
      <c r="I336" s="30">
        <v>0.0041244405868686345</v>
      </c>
      <c r="J336" s="24" t="s">
        <v>455</v>
      </c>
      <c r="K336" s="22">
        <v>49</v>
      </c>
      <c r="L336" s="18">
        <f>IF(B336="","",COUNTIF($D$3:D336,D336)-IF(D336="M",COUNTIF($P$3:P336,"M"))-IF(D336="F",COUNTIF($P$3:P336,"F")))</f>
        <v>57</v>
      </c>
      <c r="M336" s="2">
        <f t="shared" si="5"/>
        <v>334</v>
      </c>
    </row>
    <row r="337" spans="1:13" ht="15">
      <c r="A337" s="34">
        <v>335</v>
      </c>
      <c r="B337" s="20">
        <v>336</v>
      </c>
      <c r="C337" s="21" t="s">
        <v>405</v>
      </c>
      <c r="D337" s="22" t="s">
        <v>24</v>
      </c>
      <c r="E337" s="23" t="s">
        <v>263</v>
      </c>
      <c r="F337" s="22">
        <v>1957</v>
      </c>
      <c r="G337" s="35">
        <v>0.04952800926548662</v>
      </c>
      <c r="H337" s="36">
        <v>10.095297739907808</v>
      </c>
      <c r="I337" s="30">
        <v>0.004127334105457218</v>
      </c>
      <c r="J337" s="24" t="s">
        <v>453</v>
      </c>
      <c r="K337" s="22">
        <v>266</v>
      </c>
      <c r="L337" s="18">
        <f>IF(B337="","",COUNTIF($D$3:D337,D337)-IF(D337="M",COUNTIF($P$3:P337,"M"))-IF(D337="F",COUNTIF($P$3:P337,"F")))</f>
        <v>278</v>
      </c>
      <c r="M337" s="2">
        <f t="shared" si="5"/>
        <v>335</v>
      </c>
    </row>
    <row r="338" spans="1:13" ht="15">
      <c r="A338" s="34">
        <v>336</v>
      </c>
      <c r="B338" s="20">
        <v>274</v>
      </c>
      <c r="C338" s="21" t="s">
        <v>406</v>
      </c>
      <c r="D338" s="22" t="s">
        <v>24</v>
      </c>
      <c r="E338" s="23" t="s">
        <v>75</v>
      </c>
      <c r="F338" s="22">
        <v>1951</v>
      </c>
      <c r="G338" s="35">
        <v>0.049863657412061</v>
      </c>
      <c r="H338" s="36">
        <v>10.02734307810843</v>
      </c>
      <c r="I338" s="30">
        <v>0.0041553047843384166</v>
      </c>
      <c r="J338" s="24" t="s">
        <v>453</v>
      </c>
      <c r="K338" s="22">
        <v>267</v>
      </c>
      <c r="L338" s="18">
        <f>IF(B338="","",COUNTIF($D$3:D338,D338)-IF(D338="M",COUNTIF($P$3:P338,"M"))-IF(D338="F",COUNTIF($P$3:P338,"F")))</f>
        <v>279</v>
      </c>
      <c r="M338" s="2">
        <f t="shared" si="5"/>
        <v>336</v>
      </c>
    </row>
    <row r="339" spans="1:13" ht="15">
      <c r="A339" s="34">
        <v>337</v>
      </c>
      <c r="B339" s="20">
        <v>258</v>
      </c>
      <c r="C339" s="21" t="s">
        <v>407</v>
      </c>
      <c r="D339" s="22" t="s">
        <v>24</v>
      </c>
      <c r="E339" s="23" t="s">
        <v>37</v>
      </c>
      <c r="F339" s="22">
        <v>1966</v>
      </c>
      <c r="G339" s="35">
        <v>0.050014120373816695</v>
      </c>
      <c r="H339" s="36">
        <v>9.99717672255132</v>
      </c>
      <c r="I339" s="30">
        <v>0.004167843364484725</v>
      </c>
      <c r="J339" s="24" t="s">
        <v>453</v>
      </c>
      <c r="K339" s="22">
        <v>268</v>
      </c>
      <c r="L339" s="18">
        <f>IF(B339="","",COUNTIF($D$3:D339,D339)-IF(D339="M",COUNTIF($P$3:P339,"M"))-IF(D339="F",COUNTIF($P$3:P339,"F")))</f>
        <v>280</v>
      </c>
      <c r="M339" s="2">
        <f t="shared" si="5"/>
        <v>337</v>
      </c>
    </row>
    <row r="340" spans="1:13" ht="15">
      <c r="A340" s="34">
        <v>338</v>
      </c>
      <c r="B340" s="20">
        <v>165</v>
      </c>
      <c r="C340" s="21" t="s">
        <v>408</v>
      </c>
      <c r="D340" s="22" t="s">
        <v>24</v>
      </c>
      <c r="E340" s="23" t="s">
        <v>134</v>
      </c>
      <c r="F340" s="22">
        <v>1977</v>
      </c>
      <c r="G340" s="35">
        <v>0.05007199074316304</v>
      </c>
      <c r="H340" s="36">
        <v>9.985622552230387</v>
      </c>
      <c r="I340" s="30">
        <v>0.004172665895263587</v>
      </c>
      <c r="J340" s="24" t="s">
        <v>453</v>
      </c>
      <c r="K340" s="22">
        <v>269</v>
      </c>
      <c r="L340" s="18">
        <f>IF(B340="","",COUNTIF($D$3:D340,D340)-IF(D340="M",COUNTIF($P$3:P340,"M"))-IF(D340="F",COUNTIF($P$3:P340,"F")))</f>
        <v>281</v>
      </c>
      <c r="M340" s="2">
        <f t="shared" si="5"/>
        <v>338</v>
      </c>
    </row>
    <row r="341" spans="1:13" ht="15">
      <c r="A341" s="34">
        <v>339</v>
      </c>
      <c r="B341" s="20">
        <v>49</v>
      </c>
      <c r="C341" s="21" t="s">
        <v>409</v>
      </c>
      <c r="D341" s="22" t="s">
        <v>51</v>
      </c>
      <c r="E341" s="23" t="s">
        <v>55</v>
      </c>
      <c r="F341" s="22">
        <v>1965</v>
      </c>
      <c r="G341" s="35">
        <v>0.050789583336154465</v>
      </c>
      <c r="H341" s="36">
        <v>9.844538331624312</v>
      </c>
      <c r="I341" s="30">
        <v>0.004232465278012872</v>
      </c>
      <c r="J341" s="24" t="s">
        <v>455</v>
      </c>
      <c r="K341" s="22">
        <v>50</v>
      </c>
      <c r="L341" s="18">
        <f>IF(B341="","",COUNTIF($D$3:D341,D341)-IF(D341="M",COUNTIF($P$3:P341,"M"))-IF(D341="F",COUNTIF($P$3:P341,"F")))</f>
        <v>58</v>
      </c>
      <c r="M341" s="2">
        <f t="shared" si="5"/>
        <v>339</v>
      </c>
    </row>
    <row r="342" spans="1:13" ht="15">
      <c r="A342" s="34">
        <v>340</v>
      </c>
      <c r="B342" s="20">
        <v>379</v>
      </c>
      <c r="C342" s="21" t="s">
        <v>410</v>
      </c>
      <c r="D342" s="22" t="s">
        <v>51</v>
      </c>
      <c r="E342" s="23" t="s">
        <v>122</v>
      </c>
      <c r="F342" s="22">
        <v>1965</v>
      </c>
      <c r="G342" s="35">
        <v>0.05080115741293412</v>
      </c>
      <c r="H342" s="36">
        <v>9.842295440944001</v>
      </c>
      <c r="I342" s="30">
        <v>0.004233429784411176</v>
      </c>
      <c r="J342" s="24" t="s">
        <v>455</v>
      </c>
      <c r="K342" s="22">
        <v>51</v>
      </c>
      <c r="L342" s="18">
        <f>IF(B342="","",COUNTIF($D$3:D342,D342)-IF(D342="M",COUNTIF($P$3:P342,"M"))-IF(D342="F",COUNTIF($P$3:P342,"F")))</f>
        <v>59</v>
      </c>
      <c r="M342" s="2">
        <f t="shared" si="5"/>
        <v>340</v>
      </c>
    </row>
    <row r="343" spans="1:13" ht="15">
      <c r="A343" s="34">
        <v>341</v>
      </c>
      <c r="B343" s="20">
        <v>445</v>
      </c>
      <c r="C343" s="21" t="s">
        <v>411</v>
      </c>
      <c r="D343" s="22" t="s">
        <v>51</v>
      </c>
      <c r="E343" s="23" t="s">
        <v>176</v>
      </c>
      <c r="F343" s="22">
        <v>1965</v>
      </c>
      <c r="G343" s="35">
        <v>0.051078935190162156</v>
      </c>
      <c r="H343" s="36">
        <v>9.788771009782138</v>
      </c>
      <c r="I343" s="30">
        <v>0.004256577932513513</v>
      </c>
      <c r="J343" s="24" t="s">
        <v>455</v>
      </c>
      <c r="K343" s="22">
        <v>52</v>
      </c>
      <c r="L343" s="18">
        <f>IF(B343="","",COUNTIF($D$3:D343,D343)-IF(D343="M",COUNTIF($P$3:P343,"M"))-IF(D343="F",COUNTIF($P$3:P343,"F")))</f>
        <v>60</v>
      </c>
      <c r="M343" s="2">
        <f t="shared" si="5"/>
        <v>341</v>
      </c>
    </row>
    <row r="344" spans="1:13" ht="15">
      <c r="A344" s="34">
        <v>342</v>
      </c>
      <c r="B344" s="20">
        <v>277</v>
      </c>
      <c r="C344" s="21" t="s">
        <v>412</v>
      </c>
      <c r="D344" s="22" t="s">
        <v>24</v>
      </c>
      <c r="E344" s="23" t="s">
        <v>75</v>
      </c>
      <c r="F344" s="22">
        <v>1951</v>
      </c>
      <c r="G344" s="35">
        <v>0.051113657413225155</v>
      </c>
      <c r="H344" s="36">
        <v>9.782121360594124</v>
      </c>
      <c r="I344" s="30">
        <v>0.0042594714511020966</v>
      </c>
      <c r="J344" s="24" t="s">
        <v>453</v>
      </c>
      <c r="K344" s="22">
        <v>270</v>
      </c>
      <c r="L344" s="18">
        <f>IF(B344="","",COUNTIF($D$3:D344,D344)-IF(D344="M",COUNTIF($P$3:P344,"M"))-IF(D344="F",COUNTIF($P$3:P344,"F")))</f>
        <v>282</v>
      </c>
      <c r="M344" s="2">
        <f t="shared" si="5"/>
        <v>342</v>
      </c>
    </row>
    <row r="345" spans="1:13" ht="15">
      <c r="A345" s="34">
        <v>343</v>
      </c>
      <c r="B345" s="20">
        <v>188</v>
      </c>
      <c r="C345" s="21" t="s">
        <v>413</v>
      </c>
      <c r="D345" s="22" t="s">
        <v>24</v>
      </c>
      <c r="E345" s="23" t="s">
        <v>57</v>
      </c>
      <c r="F345" s="22">
        <v>1960</v>
      </c>
      <c r="G345" s="35">
        <v>0.0511483796290122</v>
      </c>
      <c r="H345" s="36">
        <v>9.77548074106324</v>
      </c>
      <c r="I345" s="30">
        <v>0.0042623649690843495</v>
      </c>
      <c r="J345" s="24" t="s">
        <v>453</v>
      </c>
      <c r="K345" s="22">
        <v>271</v>
      </c>
      <c r="L345" s="18">
        <f>IF(B345="","",COUNTIF($D$3:D345,D345)-IF(D345="M",COUNTIF($P$3:P345,"M"))-IF(D345="F",COUNTIF($P$3:P345,"F")))</f>
        <v>283</v>
      </c>
      <c r="M345" s="2">
        <f t="shared" si="5"/>
        <v>343</v>
      </c>
    </row>
    <row r="346" spans="1:13" ht="15">
      <c r="A346" s="34">
        <v>344</v>
      </c>
      <c r="B346" s="20">
        <v>183</v>
      </c>
      <c r="C346" s="21" t="s">
        <v>414</v>
      </c>
      <c r="D346" s="22" t="s">
        <v>51</v>
      </c>
      <c r="E346" s="23" t="s">
        <v>57</v>
      </c>
      <c r="F346" s="22">
        <v>1966</v>
      </c>
      <c r="G346" s="35">
        <v>0.051217824075138196</v>
      </c>
      <c r="H346" s="36">
        <v>9.762226510569521</v>
      </c>
      <c r="I346" s="30">
        <v>0.004268152006261516</v>
      </c>
      <c r="J346" s="24" t="s">
        <v>455</v>
      </c>
      <c r="K346" s="22">
        <v>53</v>
      </c>
      <c r="L346" s="18">
        <f>IF(B346="","",COUNTIF($D$3:D346,D346)-IF(D346="M",COUNTIF($P$3:P346,"M"))-IF(D346="F",COUNTIF($P$3:P346,"F")))</f>
        <v>61</v>
      </c>
      <c r="M346" s="2">
        <f t="shared" si="5"/>
        <v>344</v>
      </c>
    </row>
    <row r="347" spans="1:13" ht="15">
      <c r="A347" s="34">
        <v>345</v>
      </c>
      <c r="B347" s="20">
        <v>419</v>
      </c>
      <c r="C347" s="21" t="s">
        <v>415</v>
      </c>
      <c r="D347" s="22" t="s">
        <v>24</v>
      </c>
      <c r="E347" s="23" t="s">
        <v>176</v>
      </c>
      <c r="F347" s="22">
        <v>1967</v>
      </c>
      <c r="G347" s="35">
        <v>0.051391435190453194</v>
      </c>
      <c r="H347" s="36">
        <v>9.729247648893901</v>
      </c>
      <c r="I347" s="30">
        <v>0.004282619599204433</v>
      </c>
      <c r="J347" s="24" t="s">
        <v>453</v>
      </c>
      <c r="K347" s="22">
        <v>272</v>
      </c>
      <c r="L347" s="18">
        <f>IF(B347="","",COUNTIF($D$3:D347,D347)-IF(D347="M",COUNTIF($P$3:P347,"M"))-IF(D347="F",COUNTIF($P$3:P347,"F")))</f>
        <v>284</v>
      </c>
      <c r="M347" s="2">
        <f t="shared" si="5"/>
        <v>345</v>
      </c>
    </row>
    <row r="348" spans="1:13" ht="15">
      <c r="A348" s="34">
        <v>346</v>
      </c>
      <c r="B348" s="20">
        <v>174</v>
      </c>
      <c r="C348" s="21" t="s">
        <v>416</v>
      </c>
      <c r="D348" s="22" t="s">
        <v>24</v>
      </c>
      <c r="E348" s="23" t="s">
        <v>67</v>
      </c>
      <c r="F348" s="22">
        <v>1957</v>
      </c>
      <c r="G348" s="35">
        <v>0.051426157413516194</v>
      </c>
      <c r="H348" s="36">
        <v>9.722678596798803</v>
      </c>
      <c r="I348" s="30">
        <v>0.004285513117793016</v>
      </c>
      <c r="J348" s="24" t="s">
        <v>453</v>
      </c>
      <c r="K348" s="22">
        <v>273</v>
      </c>
      <c r="L348" s="18">
        <f>IF(B348="","",COUNTIF($D$3:D348,D348)-IF(D348="M",COUNTIF($P$3:P348,"M"))-IF(D348="F",COUNTIF($P$3:P348,"F")))</f>
        <v>285</v>
      </c>
      <c r="M348" s="2">
        <f t="shared" si="5"/>
        <v>346</v>
      </c>
    </row>
    <row r="349" spans="1:13" ht="15">
      <c r="A349" s="34">
        <v>347</v>
      </c>
      <c r="B349" s="20">
        <v>444</v>
      </c>
      <c r="C349" s="21" t="s">
        <v>417</v>
      </c>
      <c r="D349" s="22" t="s">
        <v>51</v>
      </c>
      <c r="E349" s="23" t="s">
        <v>67</v>
      </c>
      <c r="F349" s="22">
        <v>1984</v>
      </c>
      <c r="G349" s="35">
        <v>0.05168078703718493</v>
      </c>
      <c r="H349" s="36">
        <v>9.674775263005268</v>
      </c>
      <c r="I349" s="30">
        <v>0.004306732253098744</v>
      </c>
      <c r="J349" s="24" t="s">
        <v>455</v>
      </c>
      <c r="K349" s="22">
        <v>54</v>
      </c>
      <c r="L349" s="18">
        <f>IF(B349="","",COUNTIF($D$3:D349,D349)-IF(D349="M",COUNTIF($P$3:P349,"M"))-IF(D349="F",COUNTIF($P$3:P349,"F")))</f>
        <v>62</v>
      </c>
      <c r="M349" s="2">
        <f t="shared" si="5"/>
        <v>347</v>
      </c>
    </row>
    <row r="350" spans="1:13" ht="15">
      <c r="A350" s="34">
        <v>348</v>
      </c>
      <c r="B350" s="20">
        <v>259</v>
      </c>
      <c r="C350" s="21" t="s">
        <v>418</v>
      </c>
      <c r="D350" s="22" t="s">
        <v>51</v>
      </c>
      <c r="E350" s="23" t="s">
        <v>37</v>
      </c>
      <c r="F350" s="22">
        <v>1962</v>
      </c>
      <c r="G350" s="35">
        <v>0.05183125000621658</v>
      </c>
      <c r="H350" s="36">
        <v>9.64668997834377</v>
      </c>
      <c r="I350" s="30">
        <v>0.004319270833851381</v>
      </c>
      <c r="J350" s="24" t="s">
        <v>455</v>
      </c>
      <c r="K350" s="22">
        <v>55</v>
      </c>
      <c r="L350" s="18">
        <f>IF(B350="","",COUNTIF($D$3:D350,D350)-IF(D350="M",COUNTIF($P$3:P350,"M"))-IF(D350="F",COUNTIF($P$3:P350,"F")))</f>
        <v>63</v>
      </c>
      <c r="M350" s="2">
        <f t="shared" si="5"/>
        <v>348</v>
      </c>
    </row>
    <row r="351" spans="1:13" ht="15">
      <c r="A351" s="34">
        <v>349</v>
      </c>
      <c r="B351" s="20">
        <v>26</v>
      </c>
      <c r="C351" s="21" t="s">
        <v>419</v>
      </c>
      <c r="D351" s="22" t="s">
        <v>51</v>
      </c>
      <c r="E351" s="23" t="s">
        <v>55</v>
      </c>
      <c r="F351" s="22">
        <v>1968</v>
      </c>
      <c r="G351" s="35">
        <v>0.051854398152499925</v>
      </c>
      <c r="H351" s="36">
        <v>9.64238363213738</v>
      </c>
      <c r="I351" s="30">
        <v>0.004321199846041661</v>
      </c>
      <c r="J351" s="24" t="s">
        <v>455</v>
      </c>
      <c r="K351" s="22">
        <v>56</v>
      </c>
      <c r="L351" s="18">
        <f>IF(B351="","",COUNTIF($D$3:D351,D351)-IF(D351="M",COUNTIF($P$3:P351,"M"))-IF(D351="F",COUNTIF($P$3:P351,"F")))</f>
        <v>64</v>
      </c>
      <c r="M351" s="2">
        <f t="shared" si="5"/>
        <v>349</v>
      </c>
    </row>
    <row r="352" spans="1:13" ht="15">
      <c r="A352" s="34">
        <v>350</v>
      </c>
      <c r="B352" s="20">
        <v>325</v>
      </c>
      <c r="C352" s="21" t="s">
        <v>420</v>
      </c>
      <c r="D352" s="22" t="s">
        <v>24</v>
      </c>
      <c r="E352" s="23" t="s">
        <v>32</v>
      </c>
      <c r="F352" s="22">
        <v>1978</v>
      </c>
      <c r="G352" s="35">
        <v>0.05187754629878327</v>
      </c>
      <c r="H352" s="36">
        <v>9.638081128978278</v>
      </c>
      <c r="I352" s="30">
        <v>0.004323128858231939</v>
      </c>
      <c r="J352" s="24" t="s">
        <v>453</v>
      </c>
      <c r="K352" s="22">
        <v>274</v>
      </c>
      <c r="L352" s="18">
        <f>IF(B352="","",COUNTIF($D$3:D352,D352)-IF(D352="M",COUNTIF($P$3:P352,"M"))-IF(D352="F",COUNTIF($P$3:P352,"F")))</f>
        <v>286</v>
      </c>
      <c r="M352" s="2">
        <f t="shared" si="5"/>
        <v>350</v>
      </c>
    </row>
    <row r="353" spans="1:13" ht="15">
      <c r="A353" s="34">
        <v>351</v>
      </c>
      <c r="B353" s="20">
        <v>255</v>
      </c>
      <c r="C353" s="21" t="s">
        <v>421</v>
      </c>
      <c r="D353" s="22" t="s">
        <v>51</v>
      </c>
      <c r="E353" s="23" t="s">
        <v>37</v>
      </c>
      <c r="F353" s="22">
        <v>1972</v>
      </c>
      <c r="G353" s="35">
        <v>0.05190069444506662</v>
      </c>
      <c r="H353" s="36">
        <v>9.633782463724378</v>
      </c>
      <c r="I353" s="30">
        <v>0.004325057870422218</v>
      </c>
      <c r="J353" s="24" t="s">
        <v>455</v>
      </c>
      <c r="K353" s="22">
        <v>57</v>
      </c>
      <c r="L353" s="18">
        <f>IF(B353="","",COUNTIF($D$3:D353,D353)-IF(D353="M",COUNTIF($P$3:P353,"M"))-IF(D353="F",COUNTIF($P$3:P353,"F")))</f>
        <v>65</v>
      </c>
      <c r="M353" s="2">
        <f t="shared" si="5"/>
        <v>351</v>
      </c>
    </row>
    <row r="354" spans="1:13" ht="15">
      <c r="A354" s="34">
        <v>352</v>
      </c>
      <c r="B354" s="20">
        <v>150</v>
      </c>
      <c r="C354" s="21" t="s">
        <v>422</v>
      </c>
      <c r="D354" s="22" t="s">
        <v>51</v>
      </c>
      <c r="E354" s="23" t="s">
        <v>32</v>
      </c>
      <c r="F354" s="22">
        <v>1982</v>
      </c>
      <c r="G354" s="35">
        <v>0.05193541666812962</v>
      </c>
      <c r="H354" s="36">
        <v>9.627341650015625</v>
      </c>
      <c r="I354" s="30">
        <v>0.004327951389010802</v>
      </c>
      <c r="J354" s="24" t="s">
        <v>455</v>
      </c>
      <c r="K354" s="22">
        <v>58</v>
      </c>
      <c r="L354" s="18">
        <f>IF(B354="","",COUNTIF($D$3:D354,D354)-IF(D354="M",COUNTIF($P$3:P354,"M"))-IF(D354="F",COUNTIF($P$3:P354,"F")))</f>
        <v>66</v>
      </c>
      <c r="M354" s="2">
        <f t="shared" si="5"/>
        <v>352</v>
      </c>
    </row>
    <row r="355" spans="1:13" ht="15">
      <c r="A355" s="34">
        <v>353</v>
      </c>
      <c r="B355" s="20">
        <v>171</v>
      </c>
      <c r="C355" s="21" t="s">
        <v>423</v>
      </c>
      <c r="D355" s="22" t="s">
        <v>24</v>
      </c>
      <c r="E355" s="23" t="s">
        <v>145</v>
      </c>
      <c r="F355" s="22">
        <v>1977</v>
      </c>
      <c r="G355" s="35">
        <v>0.052340509260830004</v>
      </c>
      <c r="H355" s="36">
        <v>9.55283024680435</v>
      </c>
      <c r="I355" s="30">
        <v>0.004361709105069167</v>
      </c>
      <c r="J355" s="24" t="s">
        <v>453</v>
      </c>
      <c r="K355" s="22">
        <v>275</v>
      </c>
      <c r="L355" s="18">
        <f>IF(B355="","",COUNTIF($D$3:D355,D355)-IF(D355="M",COUNTIF($P$3:P355,"M"))-IF(D355="F",COUNTIF($P$3:P355,"F")))</f>
        <v>287</v>
      </c>
      <c r="M355" s="2">
        <f t="shared" si="5"/>
        <v>353</v>
      </c>
    </row>
    <row r="356" spans="1:13" ht="15">
      <c r="A356" s="34">
        <v>354</v>
      </c>
      <c r="B356" s="20">
        <v>172</v>
      </c>
      <c r="C356" s="21" t="s">
        <v>424</v>
      </c>
      <c r="D356" s="22" t="s">
        <v>51</v>
      </c>
      <c r="E356" s="23" t="s">
        <v>145</v>
      </c>
      <c r="F356" s="22">
        <v>1969</v>
      </c>
      <c r="G356" s="35">
        <v>0.052340509260830004</v>
      </c>
      <c r="H356" s="36">
        <v>9.55283024680435</v>
      </c>
      <c r="I356" s="30">
        <v>0.004361709105069167</v>
      </c>
      <c r="J356" s="24" t="s">
        <v>455</v>
      </c>
      <c r="K356" s="22">
        <v>59</v>
      </c>
      <c r="L356" s="18">
        <f>IF(B356="","",COUNTIF($D$3:D356,D356)-IF(D356="M",COUNTIF($P$3:P356,"M"))-IF(D356="F",COUNTIF($P$3:P356,"F")))</f>
        <v>67</v>
      </c>
      <c r="M356" s="2">
        <f t="shared" si="5"/>
        <v>354</v>
      </c>
    </row>
    <row r="357" spans="1:13" ht="15">
      <c r="A357" s="34">
        <v>355</v>
      </c>
      <c r="B357" s="20">
        <v>260</v>
      </c>
      <c r="C357" s="21" t="s">
        <v>425</v>
      </c>
      <c r="D357" s="22" t="s">
        <v>51</v>
      </c>
      <c r="E357" s="23" t="s">
        <v>37</v>
      </c>
      <c r="F357" s="22">
        <v>1962</v>
      </c>
      <c r="G357" s="35">
        <v>0.052352083337609656</v>
      </c>
      <c r="H357" s="36">
        <v>9.55071829282486</v>
      </c>
      <c r="I357" s="30">
        <v>0.004362673611467471</v>
      </c>
      <c r="J357" s="24" t="s">
        <v>455</v>
      </c>
      <c r="K357" s="22">
        <v>60</v>
      </c>
      <c r="L357" s="18">
        <f>IF(B357="","",COUNTIF($D$3:D357,D357)-IF(D357="M",COUNTIF($P$3:P357,"M"))-IF(D357="F",COUNTIF($P$3:P357,"F")))</f>
        <v>68</v>
      </c>
      <c r="M357" s="2">
        <f t="shared" si="5"/>
        <v>355</v>
      </c>
    </row>
    <row r="358" spans="1:13" ht="15">
      <c r="A358" s="34">
        <v>356</v>
      </c>
      <c r="B358" s="20">
        <v>421</v>
      </c>
      <c r="C358" s="21" t="s">
        <v>426</v>
      </c>
      <c r="D358" s="22" t="s">
        <v>51</v>
      </c>
      <c r="E358" s="23" t="s">
        <v>427</v>
      </c>
      <c r="F358" s="22">
        <v>1961</v>
      </c>
      <c r="G358" s="35">
        <v>0.052421527783735655</v>
      </c>
      <c r="H358" s="36">
        <v>9.53806615600262</v>
      </c>
      <c r="I358" s="30">
        <v>0.004368460648644638</v>
      </c>
      <c r="J358" s="24" t="s">
        <v>455</v>
      </c>
      <c r="K358" s="22">
        <v>61</v>
      </c>
      <c r="L358" s="18">
        <f>IF(B358="","",COUNTIF($D$3:D358,D358)-IF(D358="M",COUNTIF($P$3:P358,"M"))-IF(D358="F",COUNTIF($P$3:P358,"F")))</f>
        <v>69</v>
      </c>
      <c r="M358" s="2">
        <f t="shared" si="5"/>
        <v>356</v>
      </c>
    </row>
    <row r="359" spans="1:13" ht="15">
      <c r="A359" s="34">
        <v>357</v>
      </c>
      <c r="B359" s="20">
        <v>79</v>
      </c>
      <c r="C359" s="21" t="s">
        <v>428</v>
      </c>
      <c r="D359" s="22" t="s">
        <v>24</v>
      </c>
      <c r="E359" s="23" t="s">
        <v>373</v>
      </c>
      <c r="F359" s="22">
        <v>1943</v>
      </c>
      <c r="G359" s="35">
        <v>0.05279189815337304</v>
      </c>
      <c r="H359" s="36">
        <v>9.471150261492415</v>
      </c>
      <c r="I359" s="30">
        <v>0.00439932484611442</v>
      </c>
      <c r="J359" s="24" t="s">
        <v>453</v>
      </c>
      <c r="K359" s="22">
        <v>276</v>
      </c>
      <c r="L359" s="18">
        <f>IF(B359="","",COUNTIF($D$3:D359,D359)-IF(D359="M",COUNTIF($P$3:P359,"M"))-IF(D359="F",COUNTIF($P$3:P359,"F")))</f>
        <v>288</v>
      </c>
      <c r="M359" s="2">
        <f t="shared" si="5"/>
        <v>357</v>
      </c>
    </row>
    <row r="360" spans="1:13" ht="15">
      <c r="A360" s="34">
        <v>358</v>
      </c>
      <c r="B360" s="20">
        <v>125</v>
      </c>
      <c r="C360" s="21" t="s">
        <v>429</v>
      </c>
      <c r="D360" s="22" t="s">
        <v>51</v>
      </c>
      <c r="E360" s="23" t="s">
        <v>32</v>
      </c>
      <c r="F360" s="22">
        <v>1964</v>
      </c>
      <c r="G360" s="35">
        <v>0.05286134259222308</v>
      </c>
      <c r="H360" s="36">
        <v>9.458707923047713</v>
      </c>
      <c r="I360" s="30">
        <v>0.004405111882685257</v>
      </c>
      <c r="J360" s="24" t="s">
        <v>455</v>
      </c>
      <c r="K360" s="22">
        <v>62</v>
      </c>
      <c r="L360" s="18">
        <f>IF(B360="","",COUNTIF($D$3:D360,D360)-IF(D360="M",COUNTIF($P$3:P360,"M"))-IF(D360="F",COUNTIF($P$3:P360,"F")))</f>
        <v>70</v>
      </c>
      <c r="M360" s="2">
        <f t="shared" si="5"/>
        <v>358</v>
      </c>
    </row>
    <row r="361" spans="1:13" ht="15">
      <c r="A361" s="34">
        <v>359</v>
      </c>
      <c r="B361" s="20">
        <v>152</v>
      </c>
      <c r="C361" s="21" t="s">
        <v>430</v>
      </c>
      <c r="D361" s="22" t="s">
        <v>51</v>
      </c>
      <c r="E361" s="23" t="s">
        <v>32</v>
      </c>
      <c r="F361" s="22">
        <v>1966</v>
      </c>
      <c r="G361" s="35">
        <v>0.053092824076884426</v>
      </c>
      <c r="H361" s="36">
        <v>9.417468531640798</v>
      </c>
      <c r="I361" s="30">
        <v>0.0044244020064070355</v>
      </c>
      <c r="J361" s="24" t="s">
        <v>455</v>
      </c>
      <c r="K361" s="22">
        <v>63</v>
      </c>
      <c r="L361" s="18">
        <f>IF(B361="","",COUNTIF($D$3:D361,D361)-IF(D361="M",COUNTIF($P$3:P361,"M"))-IF(D361="F",COUNTIF($P$3:P361,"F")))</f>
        <v>71</v>
      </c>
      <c r="M361" s="2">
        <f t="shared" si="5"/>
        <v>359</v>
      </c>
    </row>
    <row r="362" spans="1:13" ht="15">
      <c r="A362" s="34">
        <v>360</v>
      </c>
      <c r="B362" s="20">
        <v>157</v>
      </c>
      <c r="C362" s="21" t="s">
        <v>431</v>
      </c>
      <c r="D362" s="22" t="s">
        <v>24</v>
      </c>
      <c r="E362" s="23" t="s">
        <v>134</v>
      </c>
      <c r="F362" s="22">
        <v>1956</v>
      </c>
      <c r="G362" s="35">
        <v>0.053301157407986466</v>
      </c>
      <c r="H362" s="36">
        <v>9.380659338648464</v>
      </c>
      <c r="I362" s="30">
        <v>0.004441763117332205</v>
      </c>
      <c r="J362" s="24" t="s">
        <v>453</v>
      </c>
      <c r="K362" s="22">
        <v>277</v>
      </c>
      <c r="L362" s="18">
        <f>IF(B362="","",COUNTIF($D$3:D362,D362)-IF(D362="M",COUNTIF($P$3:P362,"M"))-IF(D362="F",COUNTIF($P$3:P362,"F")))</f>
        <v>289</v>
      </c>
      <c r="M362" s="2">
        <f t="shared" si="5"/>
        <v>360</v>
      </c>
    </row>
    <row r="363" spans="1:13" ht="15">
      <c r="A363" s="34">
        <v>361</v>
      </c>
      <c r="B363" s="20">
        <v>197</v>
      </c>
      <c r="C363" s="21" t="s">
        <v>432</v>
      </c>
      <c r="D363" s="22" t="s">
        <v>24</v>
      </c>
      <c r="E363" s="23" t="s">
        <v>57</v>
      </c>
      <c r="F363" s="22">
        <v>1945</v>
      </c>
      <c r="G363" s="35">
        <v>0.053729398154246155</v>
      </c>
      <c r="H363" s="36">
        <v>9.305892438337052</v>
      </c>
      <c r="I363" s="30">
        <v>0.00447744984618718</v>
      </c>
      <c r="J363" s="24" t="s">
        <v>453</v>
      </c>
      <c r="K363" s="22">
        <v>278</v>
      </c>
      <c r="L363" s="18">
        <f>IF(B363="","",COUNTIF($D$3:D363,D363)-IF(D363="M",COUNTIF($P$3:P363,"M"))-IF(D363="F",COUNTIF($P$3:P363,"F")))</f>
        <v>290</v>
      </c>
      <c r="M363" s="2">
        <f t="shared" si="5"/>
        <v>361</v>
      </c>
    </row>
    <row r="364" spans="1:13" ht="15">
      <c r="A364" s="34">
        <v>362</v>
      </c>
      <c r="B364" s="20">
        <v>374</v>
      </c>
      <c r="C364" s="21" t="s">
        <v>433</v>
      </c>
      <c r="D364" s="22" t="s">
        <v>24</v>
      </c>
      <c r="E364" s="23" t="s">
        <v>122</v>
      </c>
      <c r="F364" s="22">
        <v>1941</v>
      </c>
      <c r="G364" s="35">
        <v>0.05412291667016689</v>
      </c>
      <c r="H364" s="36">
        <v>9.238230878189261</v>
      </c>
      <c r="I364" s="30">
        <v>0.004510243055847241</v>
      </c>
      <c r="J364" s="24" t="s">
        <v>453</v>
      </c>
      <c r="K364" s="22">
        <v>279</v>
      </c>
      <c r="L364" s="18">
        <f>IF(B364="","",COUNTIF($D$3:D364,D364)-IF(D364="M",COUNTIF($P$3:P364,"M"))-IF(D364="F",COUNTIF($P$3:P364,"F")))</f>
        <v>291</v>
      </c>
      <c r="M364" s="2">
        <f t="shared" si="5"/>
        <v>362</v>
      </c>
    </row>
    <row r="365" spans="1:13" ht="15">
      <c r="A365" s="34">
        <v>363</v>
      </c>
      <c r="B365" s="20">
        <v>368</v>
      </c>
      <c r="C365" s="21" t="s">
        <v>434</v>
      </c>
      <c r="D365" s="22" t="s">
        <v>24</v>
      </c>
      <c r="E365" s="23" t="s">
        <v>122</v>
      </c>
      <c r="F365" s="22">
        <v>1959</v>
      </c>
      <c r="G365" s="35">
        <v>0.054146064816450235</v>
      </c>
      <c r="H365" s="36">
        <v>9.234281414447203</v>
      </c>
      <c r="I365" s="30">
        <v>0.004512172068037519</v>
      </c>
      <c r="J365" s="24" t="s">
        <v>453</v>
      </c>
      <c r="K365" s="22">
        <v>280</v>
      </c>
      <c r="L365" s="18">
        <f>IF(B365="","",COUNTIF($D$3:D365,D365)-IF(D365="M",COUNTIF($P$3:P365,"M"))-IF(D365="F",COUNTIF($P$3:P365,"F")))</f>
        <v>292</v>
      </c>
      <c r="M365" s="2">
        <f t="shared" si="5"/>
        <v>363</v>
      </c>
    </row>
    <row r="366" spans="1:13" ht="15">
      <c r="A366" s="34">
        <v>364</v>
      </c>
      <c r="B366" s="20">
        <v>162</v>
      </c>
      <c r="C366" s="21" t="s">
        <v>435</v>
      </c>
      <c r="D366" s="22" t="s">
        <v>24</v>
      </c>
      <c r="E366" s="23" t="s">
        <v>134</v>
      </c>
      <c r="F366" s="22">
        <v>1960</v>
      </c>
      <c r="G366" s="35">
        <v>0.05442384259367827</v>
      </c>
      <c r="H366" s="36">
        <v>9.187149899225945</v>
      </c>
      <c r="I366" s="30">
        <v>0.004535320216139856</v>
      </c>
      <c r="J366" s="24" t="s">
        <v>453</v>
      </c>
      <c r="K366" s="22">
        <v>281</v>
      </c>
      <c r="L366" s="18">
        <f>IF(B366="","",COUNTIF($D$3:D366,D366)-IF(D366="M",COUNTIF($P$3:P366,"M"))-IF(D366="F",COUNTIF($P$3:P366,"F")))</f>
        <v>293</v>
      </c>
      <c r="M366" s="2">
        <f t="shared" si="5"/>
        <v>364</v>
      </c>
    </row>
    <row r="367" spans="1:13" ht="15">
      <c r="A367" s="34">
        <v>365</v>
      </c>
      <c r="B367" s="20">
        <v>361</v>
      </c>
      <c r="C367" s="21" t="s">
        <v>436</v>
      </c>
      <c r="D367" s="22" t="s">
        <v>24</v>
      </c>
      <c r="E367" s="23" t="s">
        <v>122</v>
      </c>
      <c r="F367" s="22">
        <v>1943</v>
      </c>
      <c r="G367" s="35">
        <v>0.05448171296302462</v>
      </c>
      <c r="H367" s="36">
        <v>9.177391326505052</v>
      </c>
      <c r="I367" s="30">
        <v>0.004540142746918718</v>
      </c>
      <c r="J367" s="24" t="s">
        <v>453</v>
      </c>
      <c r="K367" s="22">
        <v>282</v>
      </c>
      <c r="L367" s="18">
        <f>IF(B367="","",COUNTIF($D$3:D367,D367)-IF(D367="M",COUNTIF($P$3:P367,"M"))-IF(D367="F",COUNTIF($P$3:P367,"F")))</f>
        <v>294</v>
      </c>
      <c r="M367" s="2">
        <f t="shared" si="5"/>
        <v>365</v>
      </c>
    </row>
    <row r="368" spans="1:13" ht="15">
      <c r="A368" s="34">
        <v>366</v>
      </c>
      <c r="B368" s="20">
        <v>324</v>
      </c>
      <c r="C368" s="21" t="s">
        <v>437</v>
      </c>
      <c r="D368" s="22" t="s">
        <v>51</v>
      </c>
      <c r="E368" s="23" t="s">
        <v>32</v>
      </c>
      <c r="F368" s="22">
        <v>1977</v>
      </c>
      <c r="G368" s="35">
        <v>0.05452800926286727</v>
      </c>
      <c r="H368" s="36">
        <v>9.169599381294345</v>
      </c>
      <c r="I368" s="30">
        <v>0.004544000771905606</v>
      </c>
      <c r="J368" s="24" t="s">
        <v>455</v>
      </c>
      <c r="K368" s="22">
        <v>64</v>
      </c>
      <c r="L368" s="18">
        <f>IF(B368="","",COUNTIF($D$3:D368,D368)-IF(D368="M",COUNTIF($P$3:P368,"M"))-IF(D368="F",COUNTIF($P$3:P368,"F")))</f>
        <v>72</v>
      </c>
      <c r="M368" s="2">
        <f t="shared" si="5"/>
        <v>366</v>
      </c>
    </row>
    <row r="369" spans="1:13" ht="15">
      <c r="A369" s="34">
        <v>367</v>
      </c>
      <c r="B369" s="20">
        <v>370</v>
      </c>
      <c r="C369" s="21" t="s">
        <v>438</v>
      </c>
      <c r="D369" s="22" t="s">
        <v>24</v>
      </c>
      <c r="E369" s="23" t="s">
        <v>122</v>
      </c>
      <c r="F369" s="22">
        <v>1955</v>
      </c>
      <c r="G369" s="35">
        <v>0.05473634259396931</v>
      </c>
      <c r="H369" s="36">
        <v>9.134698745017877</v>
      </c>
      <c r="I369" s="30">
        <v>0.004561361882830776</v>
      </c>
      <c r="J369" s="24" t="s">
        <v>453</v>
      </c>
      <c r="K369" s="22">
        <v>283</v>
      </c>
      <c r="L369" s="18">
        <f>IF(B369="","",COUNTIF($D$3:D369,D369)-IF(D369="M",COUNTIF($P$3:P369,"M"))-IF(D369="F",COUNTIF($P$3:P369,"F")))</f>
        <v>295</v>
      </c>
      <c r="M369" s="2">
        <f t="shared" si="5"/>
        <v>367</v>
      </c>
    </row>
    <row r="370" spans="1:13" ht="15">
      <c r="A370" s="34">
        <v>368</v>
      </c>
      <c r="B370" s="20">
        <v>25</v>
      </c>
      <c r="C370" s="21" t="s">
        <v>439</v>
      </c>
      <c r="D370" s="22" t="s">
        <v>51</v>
      </c>
      <c r="E370" s="23" t="s">
        <v>55</v>
      </c>
      <c r="F370" s="22">
        <v>1965</v>
      </c>
      <c r="G370" s="35">
        <v>0.05479421296331566</v>
      </c>
      <c r="H370" s="36">
        <v>9.125051222740373</v>
      </c>
      <c r="I370" s="30">
        <v>0.004566184413609638</v>
      </c>
      <c r="J370" s="24" t="s">
        <v>455</v>
      </c>
      <c r="K370" s="22">
        <v>65</v>
      </c>
      <c r="L370" s="18">
        <f>IF(B370="","",COUNTIF($D$3:D370,D370)-IF(D370="M",COUNTIF($P$3:P370,"M"))-IF(D370="F",COUNTIF($P$3:P370,"F")))</f>
        <v>73</v>
      </c>
      <c r="M370" s="2">
        <f t="shared" si="5"/>
        <v>368</v>
      </c>
    </row>
    <row r="371" spans="1:13" ht="15">
      <c r="A371" s="34">
        <v>369</v>
      </c>
      <c r="B371" s="20">
        <v>118</v>
      </c>
      <c r="C371" s="21" t="s">
        <v>440</v>
      </c>
      <c r="D371" s="22" t="s">
        <v>51</v>
      </c>
      <c r="E371" s="23" t="s">
        <v>32</v>
      </c>
      <c r="F371" s="22">
        <v>1984</v>
      </c>
      <c r="G371" s="35">
        <v>0.05494467592507135</v>
      </c>
      <c r="H371" s="36">
        <v>9.100062773722707</v>
      </c>
      <c r="I371" s="30">
        <v>0.004578722993755946</v>
      </c>
      <c r="J371" s="24" t="s">
        <v>455</v>
      </c>
      <c r="K371" s="22">
        <v>66</v>
      </c>
      <c r="L371" s="18">
        <f>IF(B371="","",COUNTIF($D$3:D371,D371)-IF(D371="M",COUNTIF($P$3:P371,"M"))-IF(D371="F",COUNTIF($P$3:P371,"F")))</f>
        <v>74</v>
      </c>
      <c r="M371" s="2">
        <f t="shared" si="5"/>
        <v>369</v>
      </c>
    </row>
    <row r="372" spans="1:13" ht="15">
      <c r="A372" s="34">
        <v>370</v>
      </c>
      <c r="B372" s="20">
        <v>160</v>
      </c>
      <c r="C372" s="21" t="s">
        <v>441</v>
      </c>
      <c r="D372" s="22" t="s">
        <v>51</v>
      </c>
      <c r="E372" s="23" t="s">
        <v>134</v>
      </c>
      <c r="F372" s="22">
        <v>1967</v>
      </c>
      <c r="G372" s="35">
        <v>0.05506041667104</v>
      </c>
      <c r="H372" s="36">
        <v>9.080933821973487</v>
      </c>
      <c r="I372" s="30">
        <v>0.00458836805592</v>
      </c>
      <c r="J372" s="24" t="s">
        <v>455</v>
      </c>
      <c r="K372" s="22">
        <v>67</v>
      </c>
      <c r="L372" s="18">
        <f>IF(B372="","",COUNTIF($D$3:D372,D372)-IF(D372="M",COUNTIF($P$3:P372,"M"))-IF(D372="F",COUNTIF($P$3:P372,"F")))</f>
        <v>75</v>
      </c>
      <c r="M372" s="2">
        <f t="shared" si="5"/>
        <v>370</v>
      </c>
    </row>
    <row r="373" spans="1:13" ht="15">
      <c r="A373" s="34">
        <v>371</v>
      </c>
      <c r="B373" s="20">
        <v>175</v>
      </c>
      <c r="C373" s="21" t="s">
        <v>442</v>
      </c>
      <c r="D373" s="22" t="s">
        <v>24</v>
      </c>
      <c r="E373" s="23" t="s">
        <v>183</v>
      </c>
      <c r="F373" s="22">
        <v>1960</v>
      </c>
      <c r="G373" s="35">
        <v>0.05515300926344935</v>
      </c>
      <c r="H373" s="36">
        <v>9.065688467000056</v>
      </c>
      <c r="I373" s="30">
        <v>0.004596084105287446</v>
      </c>
      <c r="J373" s="24" t="s">
        <v>453</v>
      </c>
      <c r="K373" s="22">
        <v>284</v>
      </c>
      <c r="L373" s="18">
        <f>IF(B373="","",COUNTIF($D$3:D373,D373)-IF(D373="M",COUNTIF($P$3:P373,"M"))-IF(D373="F",COUNTIF($P$3:P373,"F")))</f>
        <v>296</v>
      </c>
      <c r="M373" s="2">
        <f t="shared" si="5"/>
        <v>371</v>
      </c>
    </row>
    <row r="374" spans="1:13" ht="15">
      <c r="A374" s="34">
        <v>372</v>
      </c>
      <c r="B374" s="20">
        <v>199</v>
      </c>
      <c r="C374" s="21" t="s">
        <v>443</v>
      </c>
      <c r="D374" s="22" t="s">
        <v>24</v>
      </c>
      <c r="E374" s="23" t="s">
        <v>67</v>
      </c>
      <c r="F374" s="22">
        <v>1963</v>
      </c>
      <c r="G374" s="35">
        <v>0.055176157409732696</v>
      </c>
      <c r="H374" s="36">
        <v>9.061885123442892</v>
      </c>
      <c r="I374" s="30">
        <v>0.004598013117477724</v>
      </c>
      <c r="J374" s="24" t="s">
        <v>453</v>
      </c>
      <c r="K374" s="22">
        <v>285</v>
      </c>
      <c r="L374" s="18">
        <f>IF(B374="","",COUNTIF($D$3:D374,D374)-IF(D374="M",COUNTIF($P$3:P374,"M"))-IF(D374="F",COUNTIF($P$3:P374,"F")))</f>
        <v>297</v>
      </c>
      <c r="M374" s="2">
        <f t="shared" si="5"/>
        <v>372</v>
      </c>
    </row>
    <row r="375" spans="1:13" ht="15">
      <c r="A375" s="34">
        <v>373</v>
      </c>
      <c r="B375" s="20">
        <v>22</v>
      </c>
      <c r="C375" s="21" t="s">
        <v>444</v>
      </c>
      <c r="D375" s="22" t="s">
        <v>51</v>
      </c>
      <c r="E375" s="23" t="s">
        <v>55</v>
      </c>
      <c r="F375" s="22">
        <v>1966</v>
      </c>
      <c r="G375" s="35">
        <v>0.05536134259455139</v>
      </c>
      <c r="H375" s="36">
        <v>9.031572873184068</v>
      </c>
      <c r="I375" s="30">
        <v>0.004613445216212615</v>
      </c>
      <c r="J375" s="24" t="s">
        <v>455</v>
      </c>
      <c r="K375" s="22">
        <v>68</v>
      </c>
      <c r="L375" s="18">
        <f>IF(B375="","",COUNTIF($D$3:D375,D375)-IF(D375="M",COUNTIF($P$3:P375,"M"))-IF(D375="F",COUNTIF($P$3:P375,"F")))</f>
        <v>76</v>
      </c>
      <c r="M375" s="2">
        <f t="shared" si="5"/>
        <v>373</v>
      </c>
    </row>
    <row r="376" spans="1:13" ht="15">
      <c r="A376" s="34">
        <v>374</v>
      </c>
      <c r="B376" s="20">
        <v>200</v>
      </c>
      <c r="C376" s="21" t="s">
        <v>445</v>
      </c>
      <c r="D376" s="22" t="s">
        <v>24</v>
      </c>
      <c r="E376" s="23" t="s">
        <v>41</v>
      </c>
      <c r="F376" s="22">
        <v>1931</v>
      </c>
      <c r="G376" s="35">
        <v>0.05683125000359723</v>
      </c>
      <c r="H376" s="36">
        <v>8.797976464856072</v>
      </c>
      <c r="I376" s="30">
        <v>0.0047359375002997695</v>
      </c>
      <c r="J376" s="24" t="s">
        <v>453</v>
      </c>
      <c r="K376" s="22">
        <v>286</v>
      </c>
      <c r="L376" s="18">
        <f>IF(B376="","",COUNTIF($D$3:D376,D376)-IF(D376="M",COUNTIF($P$3:P376,"M"))-IF(D376="F",COUNTIF($P$3:P376,"F")))</f>
        <v>298</v>
      </c>
      <c r="M376" s="2">
        <f t="shared" si="5"/>
        <v>374</v>
      </c>
    </row>
    <row r="377" spans="1:13" ht="15">
      <c r="A377" s="34">
        <v>375</v>
      </c>
      <c r="B377" s="20">
        <v>19</v>
      </c>
      <c r="C377" s="21" t="s">
        <v>446</v>
      </c>
      <c r="D377" s="22" t="s">
        <v>24</v>
      </c>
      <c r="E377" s="23" t="s">
        <v>55</v>
      </c>
      <c r="F377" s="22">
        <v>1960</v>
      </c>
      <c r="G377" s="35">
        <v>0.05724791666580131</v>
      </c>
      <c r="H377" s="36">
        <v>8.7339422833301</v>
      </c>
      <c r="I377" s="30">
        <v>0.00477065972215011</v>
      </c>
      <c r="J377" s="24" t="s">
        <v>453</v>
      </c>
      <c r="K377" s="22">
        <v>287</v>
      </c>
      <c r="L377" s="18">
        <f>IF(B377="","",COUNTIF($D$3:D377,D377)-IF(D377="M",COUNTIF($P$3:P377,"M"))-IF(D377="F",COUNTIF($P$3:P377,"F")))</f>
        <v>299</v>
      </c>
      <c r="M377" s="2">
        <f t="shared" si="5"/>
        <v>375</v>
      </c>
    </row>
    <row r="378" spans="1:13" ht="15">
      <c r="A378" s="34">
        <v>376</v>
      </c>
      <c r="B378" s="20">
        <v>114</v>
      </c>
      <c r="C378" s="21" t="s">
        <v>447</v>
      </c>
      <c r="D378" s="22" t="s">
        <v>24</v>
      </c>
      <c r="E378" s="23" t="s">
        <v>32</v>
      </c>
      <c r="F378" s="22">
        <v>1964</v>
      </c>
      <c r="G378" s="35">
        <v>0.05742152778111631</v>
      </c>
      <c r="H378" s="36">
        <v>8.70753564596779</v>
      </c>
      <c r="I378" s="30">
        <v>0.004785127315093026</v>
      </c>
      <c r="J378" s="24" t="s">
        <v>453</v>
      </c>
      <c r="K378" s="22">
        <v>288</v>
      </c>
      <c r="L378" s="18">
        <f>IF(B378="","",COUNTIF($D$3:D378,D378)-IF(D378="M",COUNTIF($P$3:P378,"M"))-IF(D378="F",COUNTIF($P$3:P378,"F")))</f>
        <v>300</v>
      </c>
      <c r="M378" s="2">
        <f t="shared" si="5"/>
        <v>376</v>
      </c>
    </row>
    <row r="379" spans="1:13" ht="15">
      <c r="A379" s="89">
        <v>377</v>
      </c>
      <c r="B379" s="90">
        <v>225</v>
      </c>
      <c r="C379" s="91" t="s">
        <v>448</v>
      </c>
      <c r="D379" s="92" t="s">
        <v>24</v>
      </c>
      <c r="E379" s="93" t="s">
        <v>142</v>
      </c>
      <c r="F379" s="92">
        <v>1945</v>
      </c>
      <c r="G379" s="94">
        <v>0.05773402778140735</v>
      </c>
      <c r="H379" s="95">
        <v>8.660403911071311</v>
      </c>
      <c r="I379" s="96">
        <v>0.004811168981783946</v>
      </c>
      <c r="J379" s="97" t="s">
        <v>453</v>
      </c>
      <c r="K379" s="92">
        <v>289</v>
      </c>
      <c r="L379" s="18">
        <f>IF(B379="","",COUNTIF($D$3:D379,D379)-IF(D379="M",COUNTIF($P$3:P379,"M"))-IF(D379="F",COUNTIF($P$3:P379,"F")))</f>
        <v>301</v>
      </c>
      <c r="M379" s="2">
        <f t="shared" si="5"/>
        <v>377</v>
      </c>
    </row>
    <row r="380" spans="1:13" ht="15">
      <c r="A380" s="34">
        <v>378</v>
      </c>
      <c r="B380" s="20">
        <v>278</v>
      </c>
      <c r="C380" s="21" t="s">
        <v>449</v>
      </c>
      <c r="D380" s="22" t="s">
        <v>24</v>
      </c>
      <c r="E380" s="23" t="s">
        <v>75</v>
      </c>
      <c r="F380" s="22">
        <v>1948</v>
      </c>
      <c r="G380" s="35">
        <v>0.06012986111454666</v>
      </c>
      <c r="H380" s="36">
        <v>8.31533601994367</v>
      </c>
      <c r="I380" s="30">
        <v>0.005010821759545554</v>
      </c>
      <c r="J380" s="24" t="s">
        <v>453</v>
      </c>
      <c r="K380" s="22">
        <v>290</v>
      </c>
      <c r="L380" s="18">
        <f>IF(B380="","",COUNTIF($D$3:D380,D380)-IF(D380="M",COUNTIF($P$3:P380,"M"))-IF(D380="F",COUNTIF($P$3:P380,"F")))</f>
        <v>302</v>
      </c>
      <c r="M380" s="2">
        <f t="shared" si="5"/>
        <v>378</v>
      </c>
    </row>
    <row r="381" spans="1:13" ht="15">
      <c r="A381" s="34">
        <v>379</v>
      </c>
      <c r="B381" s="20">
        <v>161</v>
      </c>
      <c r="C381" s="21" t="s">
        <v>450</v>
      </c>
      <c r="D381" s="22" t="s">
        <v>24</v>
      </c>
      <c r="E381" s="23" t="s">
        <v>134</v>
      </c>
      <c r="F381" s="22">
        <v>1963</v>
      </c>
      <c r="G381" s="35">
        <v>0.06300023148651235</v>
      </c>
      <c r="H381" s="36">
        <v>7.936478774796954</v>
      </c>
      <c r="I381" s="30">
        <v>0.005250019290542696</v>
      </c>
      <c r="J381" s="24" t="s">
        <v>453</v>
      </c>
      <c r="K381" s="22">
        <v>291</v>
      </c>
      <c r="L381" s="18">
        <f>IF(B381="","",COUNTIF($D$3:D381,D381)-IF(D381="M",COUNTIF($P$3:P381,"M"))-IF(D381="F",COUNTIF($P$3:P381,"F")))</f>
        <v>303</v>
      </c>
      <c r="M381" s="2">
        <f t="shared" si="5"/>
        <v>379</v>
      </c>
    </row>
    <row r="382" spans="1:13" ht="15">
      <c r="A382" s="89">
        <v>380</v>
      </c>
      <c r="B382" s="90">
        <v>227</v>
      </c>
      <c r="C382" s="91" t="s">
        <v>451</v>
      </c>
      <c r="D382" s="92" t="s">
        <v>24</v>
      </c>
      <c r="E382" s="93" t="s">
        <v>142</v>
      </c>
      <c r="F382" s="92">
        <v>1952</v>
      </c>
      <c r="G382" s="94">
        <v>0.06617152778198943</v>
      </c>
      <c r="H382" s="95">
        <v>7.556119931933778</v>
      </c>
      <c r="I382" s="96">
        <v>0.005514293981832452</v>
      </c>
      <c r="J382" s="97" t="s">
        <v>453</v>
      </c>
      <c r="K382" s="92">
        <v>292</v>
      </c>
      <c r="L382" s="18">
        <f>IF(B382="","",COUNTIF($D$3:D382,D382)-IF(D382="M",COUNTIF($P$3:P382,"M"))-IF(D382="F",COUNTIF($P$3:P382,"F")))</f>
        <v>304</v>
      </c>
      <c r="M382" s="2">
        <f t="shared" si="5"/>
        <v>380</v>
      </c>
    </row>
    <row r="383" spans="1:13" ht="15">
      <c r="A383" s="27"/>
      <c r="B383" s="27"/>
      <c r="C383" s="27"/>
      <c r="D383" s="27"/>
      <c r="E383" s="27"/>
      <c r="F383" s="28"/>
      <c r="G383" s="32"/>
      <c r="H383" s="29"/>
      <c r="I383" s="30">
        <f>IF(G383="","",G383/$G$1)</f>
      </c>
      <c r="J383" s="27"/>
      <c r="K383" s="28"/>
      <c r="L383" s="18">
        <f>IF(B383="","",COUNTIF($D$3:D383,D383)-IF(D383="M",COUNTIF($P$3:P383,"M"))-IF(D383="F",COUNTIF($P$3:P383,"F")))</f>
      </c>
      <c r="M383" s="2">
        <f aca="true" t="shared" si="6" ref="M383:M396">A383</f>
        <v>0</v>
      </c>
    </row>
    <row r="384" spans="7:13" ht="15">
      <c r="G384" s="33"/>
      <c r="H384" s="19"/>
      <c r="I384" s="31"/>
      <c r="K384" s="2"/>
      <c r="L384" s="18">
        <f>IF(B384="","",COUNTIF($D$3:D384,D384)-IF(D384="M",COUNTIF($P$3:P384,"M"))-IF(D384="F",COUNTIF($P$3:P384,"F")))</f>
      </c>
      <c r="M384" s="2">
        <f t="shared" si="6"/>
        <v>0</v>
      </c>
    </row>
    <row r="385" spans="7:13" ht="15">
      <c r="G385" s="33"/>
      <c r="H385" s="19"/>
      <c r="I385" s="31"/>
      <c r="K385" s="2"/>
      <c r="L385" s="18">
        <f>IF(B385="","",COUNTIF($D$3:D385,D385)-IF(D385="M",COUNTIF($P$3:P385,"M"))-IF(D385="F",COUNTIF($P$3:P385,"F")))</f>
      </c>
      <c r="M385" s="2">
        <f t="shared" si="6"/>
        <v>0</v>
      </c>
    </row>
    <row r="386" spans="7:13" ht="15">
      <c r="G386" s="33"/>
      <c r="H386" s="19"/>
      <c r="I386" s="31"/>
      <c r="K386" s="2"/>
      <c r="L386" s="18">
        <f>IF(B386="","",COUNTIF($D$3:D386,D386)-IF(D386="M",COUNTIF($P$3:P386,"M"))-IF(D386="F",COUNTIF($P$3:P386,"F")))</f>
      </c>
      <c r="M386" s="2">
        <f t="shared" si="6"/>
        <v>0</v>
      </c>
    </row>
    <row r="387" spans="7:13" ht="15">
      <c r="G387" s="33"/>
      <c r="H387" s="19"/>
      <c r="I387" s="31"/>
      <c r="K387" s="2"/>
      <c r="L387" s="18">
        <f>IF(B387="","",COUNTIF($D$3:D387,D387)-IF(D387="M",COUNTIF($P$3:P387,"M"))-IF(D387="F",COUNTIF($P$3:P387,"F")))</f>
      </c>
      <c r="M387" s="2">
        <f t="shared" si="6"/>
        <v>0</v>
      </c>
    </row>
    <row r="388" spans="7:13" ht="15">
      <c r="G388" s="33"/>
      <c r="H388" s="19"/>
      <c r="I388" s="31"/>
      <c r="K388" s="2"/>
      <c r="L388" s="18">
        <f>IF(B388="","",COUNTIF($D$3:D388,D388)-IF(D388="M",COUNTIF($P$3:P388,"M"))-IF(D388="F",COUNTIF($P$3:P388,"F")))</f>
      </c>
      <c r="M388" s="2">
        <f t="shared" si="6"/>
        <v>0</v>
      </c>
    </row>
    <row r="389" spans="7:13" ht="15">
      <c r="G389" s="33"/>
      <c r="H389" s="19"/>
      <c r="I389" s="31"/>
      <c r="K389" s="2"/>
      <c r="L389" s="18">
        <f>IF(B389="","",COUNTIF($D$3:D389,D389)-IF(D389="M",COUNTIF($P$3:P389,"M"))-IF(D389="F",COUNTIF($P$3:P389,"F")))</f>
      </c>
      <c r="M389" s="2">
        <f t="shared" si="6"/>
        <v>0</v>
      </c>
    </row>
    <row r="390" spans="7:13" ht="15">
      <c r="G390" s="33"/>
      <c r="H390" s="19"/>
      <c r="I390" s="31"/>
      <c r="K390" s="2"/>
      <c r="L390" s="18">
        <f>IF(B390="","",COUNTIF($D$3:D390,D390)-IF(D390="M",COUNTIF($P$3:P390,"M"))-IF(D390="F",COUNTIF($P$3:P390,"F")))</f>
      </c>
      <c r="M390" s="2">
        <f t="shared" si="6"/>
        <v>0</v>
      </c>
    </row>
    <row r="391" spans="7:13" ht="15">
      <c r="G391" s="33"/>
      <c r="H391" s="19"/>
      <c r="I391" s="31"/>
      <c r="K391" s="2"/>
      <c r="L391" s="18">
        <f>IF(B391="","",COUNTIF($D$3:D391,D391)-IF(D391="M",COUNTIF($P$3:P391,"M"))-IF(D391="F",COUNTIF($P$3:P391,"F")))</f>
      </c>
      <c r="M391" s="2">
        <f t="shared" si="6"/>
        <v>0</v>
      </c>
    </row>
    <row r="392" spans="7:13" ht="15">
      <c r="G392" s="33"/>
      <c r="H392" s="19"/>
      <c r="I392" s="31"/>
      <c r="K392" s="2"/>
      <c r="L392" s="18">
        <f>IF(B392="","",COUNTIF($D$3:D392,D392)-IF(D392="M",COUNTIF($P$3:P392,"M"))-IF(D392="F",COUNTIF($P$3:P392,"F")))</f>
      </c>
      <c r="M392" s="2">
        <f t="shared" si="6"/>
        <v>0</v>
      </c>
    </row>
    <row r="393" spans="7:13" ht="15">
      <c r="G393" s="33"/>
      <c r="H393" s="19"/>
      <c r="I393" s="31"/>
      <c r="K393" s="2"/>
      <c r="L393" s="18">
        <f>IF(B393="","",COUNTIF($D$3:D393,D393)-IF(D393="M",COUNTIF($P$3:P393,"M"))-IF(D393="F",COUNTIF($P$3:P393,"F")))</f>
      </c>
      <c r="M393" s="2">
        <f t="shared" si="6"/>
        <v>0</v>
      </c>
    </row>
    <row r="394" spans="7:13" ht="15">
      <c r="G394" s="33"/>
      <c r="H394" s="19"/>
      <c r="I394" s="31"/>
      <c r="K394" s="2"/>
      <c r="L394" s="18">
        <f>IF(B394="","",COUNTIF($D$3:D394,D394)-IF(D394="M",COUNTIF($P$3:P394,"M"))-IF(D394="F",COUNTIF($P$3:P394,"F")))</f>
      </c>
      <c r="M394" s="2">
        <f t="shared" si="6"/>
        <v>0</v>
      </c>
    </row>
    <row r="395" spans="7:13" ht="15">
      <c r="G395" s="33"/>
      <c r="H395" s="19"/>
      <c r="I395" s="31"/>
      <c r="K395" s="2"/>
      <c r="L395" s="18">
        <f>IF(B395="","",COUNTIF($D$3:D395,D395)-IF(D395="M",COUNTIF($P$3:P395,"M"))-IF(D395="F",COUNTIF($P$3:P395,"F")))</f>
      </c>
      <c r="M395" s="2">
        <f t="shared" si="6"/>
        <v>0</v>
      </c>
    </row>
    <row r="396" spans="7:13" ht="15">
      <c r="G396" s="33"/>
      <c r="H396" s="19"/>
      <c r="I396" s="31"/>
      <c r="K396" s="2"/>
      <c r="L396" s="18">
        <f>IF(B396="","",COUNTIF($D$3:D396,D396)-IF(D396="M",COUNTIF($P$3:P396,"M"))-IF(D396="F",COUNTIF($P$3:P396,"F")))</f>
      </c>
      <c r="M396" s="2">
        <f t="shared" si="6"/>
        <v>0</v>
      </c>
    </row>
    <row r="397" spans="7:13" ht="15">
      <c r="G397" s="33"/>
      <c r="H397" s="19"/>
      <c r="I397" s="31"/>
      <c r="K397" s="2"/>
      <c r="L397" s="18">
        <f>IF(B397="","",COUNTIF($D$3:D397,D397)-IF(D397="M",COUNTIF($P$3:P397,"M"))-IF(D397="F",COUNTIF($P$3:P397,"F")))</f>
      </c>
      <c r="M397" s="2">
        <f aca="true" t="shared" si="7" ref="M397:M460">A397</f>
        <v>0</v>
      </c>
    </row>
    <row r="398" spans="7:13" ht="15">
      <c r="G398" s="33"/>
      <c r="H398" s="19"/>
      <c r="I398" s="31"/>
      <c r="K398" s="2"/>
      <c r="L398" s="18">
        <f>IF(B398="","",COUNTIF($D$3:D398,D398)-IF(D398="M",COUNTIF($P$3:P398,"M"))-IF(D398="F",COUNTIF($P$3:P398,"F")))</f>
      </c>
      <c r="M398" s="2">
        <f t="shared" si="7"/>
        <v>0</v>
      </c>
    </row>
    <row r="399" spans="7:13" ht="15">
      <c r="G399" s="33"/>
      <c r="H399" s="19"/>
      <c r="I399" s="31"/>
      <c r="K399" s="2"/>
      <c r="L399" s="18">
        <f>IF(B399="","",COUNTIF($D$3:D399,D399)-IF(D399="M",COUNTIF($P$3:P399,"M"))-IF(D399="F",COUNTIF($P$3:P399,"F")))</f>
      </c>
      <c r="M399" s="2">
        <f t="shared" si="7"/>
        <v>0</v>
      </c>
    </row>
    <row r="400" spans="7:13" ht="15">
      <c r="G400" s="33"/>
      <c r="H400" s="19"/>
      <c r="I400" s="31"/>
      <c r="K400" s="2"/>
      <c r="L400" s="18">
        <f>IF(B400="","",COUNTIF($D$3:D400,D400)-IF(D400="M",COUNTIF($P$3:P400,"M"))-IF(D400="F",COUNTIF($P$3:P400,"F")))</f>
      </c>
      <c r="M400" s="2">
        <f t="shared" si="7"/>
        <v>0</v>
      </c>
    </row>
    <row r="401" spans="7:13" ht="15">
      <c r="G401" s="33"/>
      <c r="H401" s="19"/>
      <c r="I401" s="31"/>
      <c r="K401" s="2"/>
      <c r="L401" s="18">
        <f>IF(B401="","",COUNTIF($D$3:D401,D401)-IF(D401="M",COUNTIF($P$3:P401,"M"))-IF(D401="F",COUNTIF($P$3:P401,"F")))</f>
      </c>
      <c r="M401" s="2">
        <f t="shared" si="7"/>
        <v>0</v>
      </c>
    </row>
    <row r="402" spans="7:13" ht="15">
      <c r="G402" s="33"/>
      <c r="H402" s="19"/>
      <c r="I402" s="31"/>
      <c r="K402" s="2"/>
      <c r="L402" s="18">
        <f>IF(B402="","",COUNTIF($D$3:D402,D402)-IF(D402="M",COUNTIF($P$3:P402,"M"))-IF(D402="F",COUNTIF($P$3:P402,"F")))</f>
      </c>
      <c r="M402" s="2">
        <f t="shared" si="7"/>
        <v>0</v>
      </c>
    </row>
    <row r="403" spans="7:13" ht="15">
      <c r="G403" s="33"/>
      <c r="H403" s="19"/>
      <c r="I403" s="31"/>
      <c r="K403" s="2"/>
      <c r="L403" s="18">
        <f>IF(B403="","",COUNTIF($D$3:D403,D403)-IF(D403="M",COUNTIF($P$3:P403,"M"))-IF(D403="F",COUNTIF($P$3:P403,"F")))</f>
      </c>
      <c r="M403" s="2">
        <f t="shared" si="7"/>
        <v>0</v>
      </c>
    </row>
    <row r="404" spans="7:13" ht="15">
      <c r="G404" s="33"/>
      <c r="H404" s="19"/>
      <c r="I404" s="31"/>
      <c r="K404" s="2"/>
      <c r="L404" s="18">
        <f>IF(B404="","",COUNTIF($D$3:D404,D404)-IF(D404="M",COUNTIF($P$3:P404,"M"))-IF(D404="F",COUNTIF($P$3:P404,"F")))</f>
      </c>
      <c r="M404" s="2">
        <f t="shared" si="7"/>
        <v>0</v>
      </c>
    </row>
    <row r="405" spans="7:13" ht="15">
      <c r="G405" s="33"/>
      <c r="H405" s="19"/>
      <c r="I405" s="31"/>
      <c r="K405" s="2"/>
      <c r="L405" s="18">
        <f>IF(B405="","",COUNTIF($D$3:D405,D405)-IF(D405="M",COUNTIF($P$3:P405,"M"))-IF(D405="F",COUNTIF($P$3:P405,"F")))</f>
      </c>
      <c r="M405" s="2">
        <f t="shared" si="7"/>
        <v>0</v>
      </c>
    </row>
    <row r="406" spans="7:13" ht="15">
      <c r="G406" s="33"/>
      <c r="H406" s="19"/>
      <c r="I406" s="31"/>
      <c r="K406" s="2"/>
      <c r="L406" s="18">
        <f>IF(B406="","",COUNTIF($D$3:D406,D406)-IF(D406="M",COUNTIF($P$3:P406,"M"))-IF(D406="F",COUNTIF($P$3:P406,"F")))</f>
      </c>
      <c r="M406" s="2">
        <f t="shared" si="7"/>
        <v>0</v>
      </c>
    </row>
    <row r="407" spans="7:13" ht="15">
      <c r="G407" s="33"/>
      <c r="H407" s="19"/>
      <c r="I407" s="31"/>
      <c r="K407" s="2"/>
      <c r="L407" s="18">
        <f>IF(B407="","",COUNTIF($D$3:D407,D407)-IF(D407="M",COUNTIF($P$3:P407,"M"))-IF(D407="F",COUNTIF($P$3:P407,"F")))</f>
      </c>
      <c r="M407" s="2">
        <f t="shared" si="7"/>
        <v>0</v>
      </c>
    </row>
    <row r="408" spans="7:13" ht="15">
      <c r="G408" s="33"/>
      <c r="H408" s="19"/>
      <c r="I408" s="31"/>
      <c r="K408" s="2"/>
      <c r="L408" s="18">
        <f>IF(B408="","",COUNTIF($D$3:D408,D408)-IF(D408="M",COUNTIF($P$3:P408,"M"))-IF(D408="F",COUNTIF($P$3:P408,"F")))</f>
      </c>
      <c r="M408" s="2">
        <f t="shared" si="7"/>
        <v>0</v>
      </c>
    </row>
    <row r="409" spans="7:13" ht="15">
      <c r="G409" s="33"/>
      <c r="H409" s="19"/>
      <c r="I409" s="31"/>
      <c r="K409" s="2"/>
      <c r="L409" s="18">
        <f>IF(B409="","",COUNTIF($D$3:D409,D409)-IF(D409="M",COUNTIF($P$3:P409,"M"))-IF(D409="F",COUNTIF($P$3:P409,"F")))</f>
      </c>
      <c r="M409" s="2">
        <f t="shared" si="7"/>
        <v>0</v>
      </c>
    </row>
    <row r="410" spans="7:13" ht="15">
      <c r="G410" s="33"/>
      <c r="H410" s="19"/>
      <c r="I410" s="31"/>
      <c r="K410" s="2"/>
      <c r="L410" s="18">
        <f>IF(B410="","",COUNTIF($D$3:D410,D410)-IF(D410="M",COUNTIF($P$3:P410,"M"))-IF(D410="F",COUNTIF($P$3:P410,"F")))</f>
      </c>
      <c r="M410" s="2">
        <f t="shared" si="7"/>
        <v>0</v>
      </c>
    </row>
    <row r="411" spans="7:13" ht="15">
      <c r="G411" s="33"/>
      <c r="H411" s="19"/>
      <c r="I411" s="31"/>
      <c r="K411" s="2"/>
      <c r="L411" s="18">
        <f>IF(B411="","",COUNTIF($D$3:D411,D411)-IF(D411="M",COUNTIF($P$3:P411,"M"))-IF(D411="F",COUNTIF($P$3:P411,"F")))</f>
      </c>
      <c r="M411" s="2">
        <f t="shared" si="7"/>
        <v>0</v>
      </c>
    </row>
    <row r="412" spans="7:13" ht="15">
      <c r="G412" s="33"/>
      <c r="H412" s="19"/>
      <c r="I412" s="31"/>
      <c r="K412" s="2"/>
      <c r="L412" s="18">
        <f>IF(B412="","",COUNTIF($D$3:D412,D412)-IF(D412="M",COUNTIF($P$3:P412,"M"))-IF(D412="F",COUNTIF($P$3:P412,"F")))</f>
      </c>
      <c r="M412" s="2">
        <f t="shared" si="7"/>
        <v>0</v>
      </c>
    </row>
    <row r="413" spans="7:13" ht="15">
      <c r="G413" s="33"/>
      <c r="H413" s="19"/>
      <c r="I413" s="31"/>
      <c r="K413" s="2"/>
      <c r="L413" s="18">
        <f>IF(B413="","",COUNTIF($D$3:D413,D413)-IF(D413="M",COUNTIF($P$3:P413,"M"))-IF(D413="F",COUNTIF($P$3:P413,"F")))</f>
      </c>
      <c r="M413" s="2">
        <f t="shared" si="7"/>
        <v>0</v>
      </c>
    </row>
    <row r="414" spans="7:13" ht="15">
      <c r="G414" s="33"/>
      <c r="H414" s="19"/>
      <c r="I414" s="31"/>
      <c r="K414" s="2"/>
      <c r="L414" s="18">
        <f>IF(B414="","",COUNTIF($D$3:D414,D414)-IF(D414="M",COUNTIF($P$3:P414,"M"))-IF(D414="F",COUNTIF($P$3:P414,"F")))</f>
      </c>
      <c r="M414" s="2">
        <f t="shared" si="7"/>
        <v>0</v>
      </c>
    </row>
    <row r="415" spans="7:13" ht="15">
      <c r="G415" s="33"/>
      <c r="H415" s="19"/>
      <c r="I415" s="31"/>
      <c r="K415" s="2"/>
      <c r="L415" s="18">
        <f>IF(B415="","",COUNTIF($D$3:D415,D415)-IF(D415="M",COUNTIF($P$3:P415,"M"))-IF(D415="F",COUNTIF($P$3:P415,"F")))</f>
      </c>
      <c r="M415" s="2">
        <f t="shared" si="7"/>
        <v>0</v>
      </c>
    </row>
    <row r="416" spans="7:13" ht="15">
      <c r="G416" s="33"/>
      <c r="H416" s="19"/>
      <c r="I416" s="31"/>
      <c r="K416" s="2"/>
      <c r="L416" s="18">
        <f>IF(B416="","",COUNTIF($D$3:D416,D416)-IF(D416="M",COUNTIF($P$3:P416,"M"))-IF(D416="F",COUNTIF($P$3:P416,"F")))</f>
      </c>
      <c r="M416" s="2">
        <f t="shared" si="7"/>
        <v>0</v>
      </c>
    </row>
    <row r="417" spans="7:13" ht="15">
      <c r="G417" s="33"/>
      <c r="H417" s="19"/>
      <c r="I417" s="31"/>
      <c r="K417" s="2"/>
      <c r="L417" s="18">
        <f>IF(B417="","",COUNTIF($D$3:D417,D417)-IF(D417="M",COUNTIF($P$3:P417,"M"))-IF(D417="F",COUNTIF($P$3:P417,"F")))</f>
      </c>
      <c r="M417" s="2">
        <f t="shared" si="7"/>
        <v>0</v>
      </c>
    </row>
    <row r="418" spans="7:13" ht="15">
      <c r="G418" s="33"/>
      <c r="H418" s="19"/>
      <c r="I418" s="31"/>
      <c r="K418" s="2"/>
      <c r="L418" s="18">
        <f>IF(B418="","",COUNTIF($D$3:D418,D418)-IF(D418="M",COUNTIF($P$3:P418,"M"))-IF(D418="F",COUNTIF($P$3:P418,"F")))</f>
      </c>
      <c r="M418" s="2">
        <f t="shared" si="7"/>
        <v>0</v>
      </c>
    </row>
    <row r="419" spans="7:13" ht="15">
      <c r="G419" s="33"/>
      <c r="H419" s="19"/>
      <c r="I419" s="31"/>
      <c r="K419" s="2"/>
      <c r="L419" s="18">
        <f>IF(B419="","",COUNTIF($D$3:D419,D419)-IF(D419="M",COUNTIF($P$3:P419,"M"))-IF(D419="F",COUNTIF($P$3:P419,"F")))</f>
      </c>
      <c r="M419" s="2">
        <f t="shared" si="7"/>
        <v>0</v>
      </c>
    </row>
    <row r="420" spans="7:13" ht="15">
      <c r="G420" s="33"/>
      <c r="H420" s="19"/>
      <c r="I420" s="31"/>
      <c r="K420" s="2"/>
      <c r="L420" s="18">
        <f>IF(B420="","",COUNTIF($D$3:D420,D420)-IF(D420="M",COUNTIF($P$3:P420,"M"))-IF(D420="F",COUNTIF($P$3:P420,"F")))</f>
      </c>
      <c r="M420" s="2">
        <f t="shared" si="7"/>
        <v>0</v>
      </c>
    </row>
    <row r="421" spans="7:13" ht="15">
      <c r="G421" s="33"/>
      <c r="H421" s="19"/>
      <c r="I421" s="31"/>
      <c r="K421" s="2"/>
      <c r="L421" s="18">
        <f>IF(B421="","",COUNTIF($D$3:D421,D421)-IF(D421="M",COUNTIF($P$3:P421,"M"))-IF(D421="F",COUNTIF($P$3:P421,"F")))</f>
      </c>
      <c r="M421" s="2">
        <f t="shared" si="7"/>
        <v>0</v>
      </c>
    </row>
    <row r="422" spans="7:13" ht="15">
      <c r="G422" s="33"/>
      <c r="H422" s="19"/>
      <c r="I422" s="31"/>
      <c r="K422" s="2"/>
      <c r="L422" s="18">
        <f>IF(B422="","",COUNTIF($D$3:D422,D422)-IF(D422="M",COUNTIF($P$3:P422,"M"))-IF(D422="F",COUNTIF($P$3:P422,"F")))</f>
      </c>
      <c r="M422" s="2">
        <f t="shared" si="7"/>
        <v>0</v>
      </c>
    </row>
    <row r="423" spans="7:13" ht="15">
      <c r="G423" s="33"/>
      <c r="H423" s="19"/>
      <c r="I423" s="31"/>
      <c r="K423" s="2"/>
      <c r="L423" s="18">
        <f>IF(B423="","",COUNTIF($D$3:D423,D423)-IF(D423="M",COUNTIF($P$3:P423,"M"))-IF(D423="F",COUNTIF($P$3:P423,"F")))</f>
      </c>
      <c r="M423" s="2">
        <f t="shared" si="7"/>
        <v>0</v>
      </c>
    </row>
    <row r="424" spans="7:13" ht="15">
      <c r="G424" s="33"/>
      <c r="H424" s="19"/>
      <c r="I424" s="31"/>
      <c r="K424" s="2"/>
      <c r="L424" s="18">
        <f>IF(B424="","",COUNTIF($D$3:D424,D424)-IF(D424="M",COUNTIF($P$3:P424,"M"))-IF(D424="F",COUNTIF($P$3:P424,"F")))</f>
      </c>
      <c r="M424" s="2">
        <f t="shared" si="7"/>
        <v>0</v>
      </c>
    </row>
    <row r="425" spans="7:13" ht="15">
      <c r="G425" s="33"/>
      <c r="H425" s="19"/>
      <c r="I425" s="31"/>
      <c r="K425" s="2"/>
      <c r="L425" s="18">
        <f>IF(B425="","",COUNTIF($D$3:D425,D425)-IF(D425="M",COUNTIF($P$3:P425,"M"))-IF(D425="F",COUNTIF($P$3:P425,"F")))</f>
      </c>
      <c r="M425" s="2">
        <f t="shared" si="7"/>
        <v>0</v>
      </c>
    </row>
    <row r="426" spans="7:13" ht="15">
      <c r="G426" s="33"/>
      <c r="H426" s="19"/>
      <c r="I426" s="31"/>
      <c r="K426" s="2"/>
      <c r="L426" s="18">
        <f>IF(B426="","",COUNTIF($D$3:D426,D426)-IF(D426="M",COUNTIF($P$3:P426,"M"))-IF(D426="F",COUNTIF($P$3:P426,"F")))</f>
      </c>
      <c r="M426" s="2">
        <f t="shared" si="7"/>
        <v>0</v>
      </c>
    </row>
    <row r="427" spans="7:13" ht="15">
      <c r="G427" s="33"/>
      <c r="H427" s="19"/>
      <c r="I427" s="31"/>
      <c r="K427" s="2"/>
      <c r="L427" s="18">
        <f>IF(B427="","",COUNTIF($D$3:D427,D427)-IF(D427="M",COUNTIF($P$3:P427,"M"))-IF(D427="F",COUNTIF($P$3:P427,"F")))</f>
      </c>
      <c r="M427" s="2">
        <f t="shared" si="7"/>
        <v>0</v>
      </c>
    </row>
    <row r="428" spans="7:13" ht="15">
      <c r="G428" s="33"/>
      <c r="H428" s="19"/>
      <c r="I428" s="31"/>
      <c r="K428" s="2"/>
      <c r="L428" s="18">
        <f>IF(B428="","",COUNTIF($D$3:D428,D428)-IF(D428="M",COUNTIF($P$3:P428,"M"))-IF(D428="F",COUNTIF($P$3:P428,"F")))</f>
      </c>
      <c r="M428" s="2">
        <f t="shared" si="7"/>
        <v>0</v>
      </c>
    </row>
    <row r="429" spans="7:13" ht="15">
      <c r="G429" s="33"/>
      <c r="H429" s="19"/>
      <c r="I429" s="31"/>
      <c r="K429" s="2"/>
      <c r="L429" s="18">
        <f>IF(B429="","",COUNTIF($D$3:D429,D429)-IF(D429="M",COUNTIF($P$3:P429,"M"))-IF(D429="F",COUNTIF($P$3:P429,"F")))</f>
      </c>
      <c r="M429" s="2">
        <f t="shared" si="7"/>
        <v>0</v>
      </c>
    </row>
    <row r="430" spans="7:13" ht="15">
      <c r="G430" s="33"/>
      <c r="H430" s="19"/>
      <c r="I430" s="31"/>
      <c r="K430" s="2"/>
      <c r="L430" s="18">
        <f>IF(B430="","",COUNTIF($D$3:D430,D430)-IF(D430="M",COUNTIF($P$3:P430,"M"))-IF(D430="F",COUNTIF($P$3:P430,"F")))</f>
      </c>
      <c r="M430" s="2">
        <f t="shared" si="7"/>
        <v>0</v>
      </c>
    </row>
    <row r="431" spans="7:13" ht="15">
      <c r="G431" s="33"/>
      <c r="H431" s="19"/>
      <c r="I431" s="31"/>
      <c r="K431" s="2"/>
      <c r="L431" s="18">
        <f>IF(B431="","",COUNTIF($D$3:D431,D431)-IF(D431="M",COUNTIF($P$3:P431,"M"))-IF(D431="F",COUNTIF($P$3:P431,"F")))</f>
      </c>
      <c r="M431" s="2">
        <f t="shared" si="7"/>
        <v>0</v>
      </c>
    </row>
    <row r="432" spans="7:13" ht="15">
      <c r="G432" s="33"/>
      <c r="H432" s="19"/>
      <c r="I432" s="31"/>
      <c r="K432" s="2"/>
      <c r="L432" s="18">
        <f>IF(B432="","",COUNTIF($D$3:D432,D432)-IF(D432="M",COUNTIF($P$3:P432,"M"))-IF(D432="F",COUNTIF($P$3:P432,"F")))</f>
      </c>
      <c r="M432" s="2">
        <f t="shared" si="7"/>
        <v>0</v>
      </c>
    </row>
    <row r="433" spans="7:13" ht="15">
      <c r="G433" s="33"/>
      <c r="H433" s="19"/>
      <c r="I433" s="31"/>
      <c r="K433" s="2"/>
      <c r="L433" s="18">
        <f>IF(B433="","",COUNTIF($D$3:D433,D433)-IF(D433="M",COUNTIF($P$3:P433,"M"))-IF(D433="F",COUNTIF($P$3:P433,"F")))</f>
      </c>
      <c r="M433" s="2">
        <f t="shared" si="7"/>
        <v>0</v>
      </c>
    </row>
    <row r="434" spans="7:13" ht="15">
      <c r="G434" s="33"/>
      <c r="H434" s="19"/>
      <c r="I434" s="31"/>
      <c r="K434" s="2"/>
      <c r="L434" s="18">
        <f>IF(B434="","",COUNTIF($D$3:D434,D434)-IF(D434="M",COUNTIF($P$3:P434,"M"))-IF(D434="F",COUNTIF($P$3:P434,"F")))</f>
      </c>
      <c r="M434" s="2">
        <f t="shared" si="7"/>
        <v>0</v>
      </c>
    </row>
    <row r="435" spans="7:13" ht="15">
      <c r="G435" s="33"/>
      <c r="H435" s="19"/>
      <c r="I435" s="31"/>
      <c r="K435" s="2"/>
      <c r="L435" s="18">
        <f>IF(B435="","",COUNTIF($D$3:D435,D435)-IF(D435="M",COUNTIF($P$3:P435,"M"))-IF(D435="F",COUNTIF($P$3:P435,"F")))</f>
      </c>
      <c r="M435" s="2">
        <f t="shared" si="7"/>
        <v>0</v>
      </c>
    </row>
    <row r="436" spans="7:13" ht="15">
      <c r="G436" s="33"/>
      <c r="H436" s="19"/>
      <c r="I436" s="31"/>
      <c r="K436" s="2"/>
      <c r="L436" s="18">
        <f>IF(B436="","",COUNTIF($D$3:D436,D436)-IF(D436="M",COUNTIF($P$3:P436,"M"))-IF(D436="F",COUNTIF($P$3:P436,"F")))</f>
      </c>
      <c r="M436" s="2">
        <f t="shared" si="7"/>
        <v>0</v>
      </c>
    </row>
    <row r="437" spans="7:13" ht="15">
      <c r="G437" s="33"/>
      <c r="H437" s="19"/>
      <c r="I437" s="31"/>
      <c r="K437" s="2"/>
      <c r="L437" s="18">
        <f>IF(B437="","",COUNTIF($D$3:D437,D437)-IF(D437="M",COUNTIF($P$3:P437,"M"))-IF(D437="F",COUNTIF($P$3:P437,"F")))</f>
      </c>
      <c r="M437" s="2">
        <f t="shared" si="7"/>
        <v>0</v>
      </c>
    </row>
    <row r="438" spans="7:13" ht="15">
      <c r="G438" s="33"/>
      <c r="H438" s="19"/>
      <c r="I438" s="31"/>
      <c r="K438" s="2"/>
      <c r="L438" s="18">
        <f>IF(B438="","",COUNTIF($D$3:D438,D438)-IF(D438="M",COUNTIF($P$3:P438,"M"))-IF(D438="F",COUNTIF($P$3:P438,"F")))</f>
      </c>
      <c r="M438" s="2">
        <f t="shared" si="7"/>
        <v>0</v>
      </c>
    </row>
    <row r="439" spans="7:13" ht="15">
      <c r="G439" s="33"/>
      <c r="H439" s="19"/>
      <c r="I439" s="31"/>
      <c r="K439" s="2"/>
      <c r="L439" s="18">
        <f>IF(B439="","",COUNTIF($D$3:D439,D439)-IF(D439="M",COUNTIF($P$3:P439,"M"))-IF(D439="F",COUNTIF($P$3:P439,"F")))</f>
      </c>
      <c r="M439" s="2">
        <f t="shared" si="7"/>
        <v>0</v>
      </c>
    </row>
    <row r="440" spans="7:13" ht="15">
      <c r="G440" s="33"/>
      <c r="H440" s="19"/>
      <c r="I440" s="31"/>
      <c r="K440" s="2"/>
      <c r="L440" s="18">
        <f>IF(B440="","",COUNTIF($D$3:D440,D440)-IF(D440="M",COUNTIF($P$3:P440,"M"))-IF(D440="F",COUNTIF($P$3:P440,"F")))</f>
      </c>
      <c r="M440" s="2">
        <f t="shared" si="7"/>
        <v>0</v>
      </c>
    </row>
    <row r="441" spans="7:13" ht="15">
      <c r="G441" s="33"/>
      <c r="H441" s="19"/>
      <c r="I441" s="31"/>
      <c r="K441" s="2"/>
      <c r="L441" s="18">
        <f>IF(B441="","",COUNTIF($D$3:D441,D441)-IF(D441="M",COUNTIF($P$3:P441,"M"))-IF(D441="F",COUNTIF($P$3:P441,"F")))</f>
      </c>
      <c r="M441" s="2">
        <f t="shared" si="7"/>
        <v>0</v>
      </c>
    </row>
    <row r="442" spans="7:13" ht="15">
      <c r="G442" s="33"/>
      <c r="H442" s="19"/>
      <c r="I442" s="31"/>
      <c r="K442" s="2"/>
      <c r="L442" s="18">
        <f>IF(B442="","",COUNTIF($D$3:D442,D442)-IF(D442="M",COUNTIF($P$3:P442,"M"))-IF(D442="F",COUNTIF($P$3:P442,"F")))</f>
      </c>
      <c r="M442" s="2">
        <f t="shared" si="7"/>
        <v>0</v>
      </c>
    </row>
    <row r="443" spans="7:13" ht="15">
      <c r="G443" s="33"/>
      <c r="H443" s="19"/>
      <c r="I443" s="31"/>
      <c r="K443" s="2"/>
      <c r="L443" s="18">
        <f>IF(B443="","",COUNTIF($D$3:D443,D443)-IF(D443="M",COUNTIF($P$3:P443,"M"))-IF(D443="F",COUNTIF($P$3:P443,"F")))</f>
      </c>
      <c r="M443" s="2">
        <f t="shared" si="7"/>
        <v>0</v>
      </c>
    </row>
    <row r="444" spans="7:13" ht="15">
      <c r="G444" s="33"/>
      <c r="H444" s="19"/>
      <c r="I444" s="31"/>
      <c r="K444" s="2"/>
      <c r="L444" s="18">
        <f>IF(B444="","",COUNTIF($D$3:D444,D444)-IF(D444="M",COUNTIF($P$3:P444,"M"))-IF(D444="F",COUNTIF($P$3:P444,"F")))</f>
      </c>
      <c r="M444" s="2">
        <f t="shared" si="7"/>
        <v>0</v>
      </c>
    </row>
    <row r="445" spans="7:13" ht="15">
      <c r="G445" s="33"/>
      <c r="H445" s="19"/>
      <c r="I445" s="31"/>
      <c r="K445" s="2"/>
      <c r="L445" s="18">
        <f>IF(B445="","",COUNTIF($D$3:D445,D445)-IF(D445="M",COUNTIF($P$3:P445,"M"))-IF(D445="F",COUNTIF($P$3:P445,"F")))</f>
      </c>
      <c r="M445" s="2">
        <f t="shared" si="7"/>
        <v>0</v>
      </c>
    </row>
    <row r="446" spans="7:13" ht="15">
      <c r="G446" s="33"/>
      <c r="H446" s="19"/>
      <c r="I446" s="31"/>
      <c r="K446" s="2"/>
      <c r="L446" s="18">
        <f>IF(B446="","",COUNTIF($D$3:D446,D446)-IF(D446="M",COUNTIF($P$3:P446,"M"))-IF(D446="F",COUNTIF($P$3:P446,"F")))</f>
      </c>
      <c r="M446" s="2">
        <f t="shared" si="7"/>
        <v>0</v>
      </c>
    </row>
    <row r="447" spans="7:13" ht="15">
      <c r="G447" s="33"/>
      <c r="H447" s="19"/>
      <c r="I447" s="31"/>
      <c r="K447" s="2"/>
      <c r="L447" s="18">
        <f>IF(B447="","",COUNTIF($D$3:D447,D447)-IF(D447="M",COUNTIF($P$3:P447,"M"))-IF(D447="F",COUNTIF($P$3:P447,"F")))</f>
      </c>
      <c r="M447" s="2">
        <f t="shared" si="7"/>
        <v>0</v>
      </c>
    </row>
    <row r="448" spans="7:13" ht="15">
      <c r="G448" s="33"/>
      <c r="H448" s="19"/>
      <c r="I448" s="31"/>
      <c r="K448" s="2"/>
      <c r="L448" s="18">
        <f>IF(B448="","",COUNTIF($D$3:D448,D448)-IF(D448="M",COUNTIF($P$3:P448,"M"))-IF(D448="F",COUNTIF($P$3:P448,"F")))</f>
      </c>
      <c r="M448" s="2">
        <f t="shared" si="7"/>
        <v>0</v>
      </c>
    </row>
    <row r="449" spans="7:13" ht="15">
      <c r="G449" s="33"/>
      <c r="H449" s="19"/>
      <c r="I449" s="31"/>
      <c r="K449" s="2"/>
      <c r="L449" s="18">
        <f>IF(B449="","",COUNTIF($D$3:D449,D449)-IF(D449="M",COUNTIF($P$3:P449,"M"))-IF(D449="F",COUNTIF($P$3:P449,"F")))</f>
      </c>
      <c r="M449" s="2">
        <f t="shared" si="7"/>
        <v>0</v>
      </c>
    </row>
    <row r="450" spans="7:13" ht="15">
      <c r="G450" s="33"/>
      <c r="H450" s="19"/>
      <c r="I450" s="31"/>
      <c r="K450" s="2"/>
      <c r="L450" s="18">
        <f>IF(B450="","",COUNTIF($D$3:D450,D450)-IF(D450="M",COUNTIF($P$3:P450,"M"))-IF(D450="F",COUNTIF($P$3:P450,"F")))</f>
      </c>
      <c r="M450" s="2">
        <f t="shared" si="7"/>
        <v>0</v>
      </c>
    </row>
    <row r="451" spans="7:13" ht="15">
      <c r="G451" s="33"/>
      <c r="H451" s="19"/>
      <c r="I451" s="31"/>
      <c r="K451" s="2"/>
      <c r="L451" s="18">
        <f>IF(B451="","",COUNTIF($D$3:D451,D451)-IF(D451="M",COUNTIF($P$3:P451,"M"))-IF(D451="F",COUNTIF($P$3:P451,"F")))</f>
      </c>
      <c r="M451" s="2">
        <f t="shared" si="7"/>
        <v>0</v>
      </c>
    </row>
    <row r="452" spans="7:13" ht="15">
      <c r="G452" s="33"/>
      <c r="H452" s="19"/>
      <c r="I452" s="31"/>
      <c r="K452" s="2"/>
      <c r="L452" s="18">
        <f>IF(B452="","",COUNTIF($D$3:D452,D452)-IF(D452="M",COUNTIF($P$3:P452,"M"))-IF(D452="F",COUNTIF($P$3:P452,"F")))</f>
      </c>
      <c r="M452" s="2">
        <f t="shared" si="7"/>
        <v>0</v>
      </c>
    </row>
    <row r="453" spans="7:13" ht="15">
      <c r="G453" s="33"/>
      <c r="H453" s="19"/>
      <c r="I453" s="31"/>
      <c r="K453" s="2"/>
      <c r="L453" s="18">
        <f>IF(B453="","",COUNTIF($D$3:D453,D453)-IF(D453="M",COUNTIF($P$3:P453,"M"))-IF(D453="F",COUNTIF($P$3:P453,"F")))</f>
      </c>
      <c r="M453" s="2">
        <f t="shared" si="7"/>
        <v>0</v>
      </c>
    </row>
    <row r="454" spans="7:13" ht="15">
      <c r="G454" s="33"/>
      <c r="H454" s="19"/>
      <c r="I454" s="31"/>
      <c r="K454" s="2"/>
      <c r="L454" s="18">
        <f>IF(B454="","",COUNTIF($D$3:D454,D454)-IF(D454="M",COUNTIF($P$3:P454,"M"))-IF(D454="F",COUNTIF($P$3:P454,"F")))</f>
      </c>
      <c r="M454" s="2">
        <f t="shared" si="7"/>
        <v>0</v>
      </c>
    </row>
    <row r="455" spans="7:13" ht="15">
      <c r="G455" s="33"/>
      <c r="H455" s="19"/>
      <c r="I455" s="31"/>
      <c r="K455" s="2"/>
      <c r="L455" s="18">
        <f>IF(B455="","",COUNTIF($D$3:D455,D455)-IF(D455="M",COUNTIF($P$3:P455,"M"))-IF(D455="F",COUNTIF($P$3:P455,"F")))</f>
      </c>
      <c r="M455" s="2">
        <f t="shared" si="7"/>
        <v>0</v>
      </c>
    </row>
    <row r="456" spans="7:13" ht="15">
      <c r="G456" s="33"/>
      <c r="H456" s="19"/>
      <c r="I456" s="31"/>
      <c r="K456" s="2"/>
      <c r="L456" s="18">
        <f>IF(B456="","",COUNTIF($D$3:D456,D456)-IF(D456="M",COUNTIF($P$3:P456,"M"))-IF(D456="F",COUNTIF($P$3:P456,"F")))</f>
      </c>
      <c r="M456" s="2">
        <f t="shared" si="7"/>
        <v>0</v>
      </c>
    </row>
    <row r="457" spans="7:13" ht="15">
      <c r="G457" s="33"/>
      <c r="H457" s="19"/>
      <c r="I457" s="31"/>
      <c r="K457" s="2"/>
      <c r="L457" s="18">
        <f>IF(B457="","",COUNTIF($D$3:D457,D457)-IF(D457="M",COUNTIF($P$3:P457,"M"))-IF(D457="F",COUNTIF($P$3:P457,"F")))</f>
      </c>
      <c r="M457" s="2">
        <f t="shared" si="7"/>
        <v>0</v>
      </c>
    </row>
    <row r="458" spans="7:13" ht="15">
      <c r="G458" s="33"/>
      <c r="H458" s="19"/>
      <c r="I458" s="31"/>
      <c r="K458" s="2"/>
      <c r="L458" s="18">
        <f>IF(B458="","",COUNTIF($D$3:D458,D458)-IF(D458="M",COUNTIF($P$3:P458,"M"))-IF(D458="F",COUNTIF($P$3:P458,"F")))</f>
      </c>
      <c r="M458" s="2">
        <f t="shared" si="7"/>
        <v>0</v>
      </c>
    </row>
    <row r="459" spans="7:13" ht="15">
      <c r="G459" s="33"/>
      <c r="H459" s="19"/>
      <c r="I459" s="31"/>
      <c r="K459" s="2"/>
      <c r="L459" s="18">
        <f>IF(B459="","",COUNTIF($D$3:D459,D459)-IF(D459="M",COUNTIF($P$3:P459,"M"))-IF(D459="F",COUNTIF($P$3:P459,"F")))</f>
      </c>
      <c r="M459" s="2">
        <f t="shared" si="7"/>
        <v>0</v>
      </c>
    </row>
    <row r="460" spans="7:13" ht="15">
      <c r="G460" s="33"/>
      <c r="H460" s="19"/>
      <c r="I460" s="31"/>
      <c r="K460" s="2"/>
      <c r="L460" s="18">
        <f>IF(B460="","",COUNTIF($D$3:D460,D460)-IF(D460="M",COUNTIF($P$3:P460,"M"))-IF(D460="F",COUNTIF($P$3:P460,"F")))</f>
      </c>
      <c r="M460" s="2">
        <f t="shared" si="7"/>
        <v>0</v>
      </c>
    </row>
    <row r="461" spans="7:13" ht="15">
      <c r="G461" s="33"/>
      <c r="H461" s="19"/>
      <c r="I461" s="31"/>
      <c r="K461" s="2"/>
      <c r="L461" s="18">
        <f>IF(B461="","",COUNTIF($D$3:D461,D461)-IF(D461="M",COUNTIF($P$3:P461,"M"))-IF(D461="F",COUNTIF($P$3:P461,"F")))</f>
      </c>
      <c r="M461" s="2">
        <f aca="true" t="shared" si="8" ref="M461:M524">A461</f>
        <v>0</v>
      </c>
    </row>
    <row r="462" spans="7:13" ht="15">
      <c r="G462" s="33"/>
      <c r="H462" s="19"/>
      <c r="I462" s="31"/>
      <c r="K462" s="2"/>
      <c r="L462" s="18">
        <f>IF(B462="","",COUNTIF($D$3:D462,D462)-IF(D462="M",COUNTIF($P$3:P462,"M"))-IF(D462="F",COUNTIF($P$3:P462,"F")))</f>
      </c>
      <c r="M462" s="2">
        <f t="shared" si="8"/>
        <v>0</v>
      </c>
    </row>
    <row r="463" spans="7:13" ht="15">
      <c r="G463" s="33"/>
      <c r="H463" s="19"/>
      <c r="I463" s="31"/>
      <c r="K463" s="2"/>
      <c r="L463" s="18">
        <f>IF(B463="","",COUNTIF($D$3:D463,D463)-IF(D463="M",COUNTIF($P$3:P463,"M"))-IF(D463="F",COUNTIF($P$3:P463,"F")))</f>
      </c>
      <c r="M463" s="2">
        <f t="shared" si="8"/>
        <v>0</v>
      </c>
    </row>
    <row r="464" spans="7:13" ht="15">
      <c r="G464" s="33"/>
      <c r="H464" s="19"/>
      <c r="I464" s="31"/>
      <c r="K464" s="2"/>
      <c r="L464" s="18">
        <f>IF(B464="","",COUNTIF($D$3:D464,D464)-IF(D464="M",COUNTIF($P$3:P464,"M"))-IF(D464="F",COUNTIF($P$3:P464,"F")))</f>
      </c>
      <c r="M464" s="2">
        <f t="shared" si="8"/>
        <v>0</v>
      </c>
    </row>
    <row r="465" spans="7:13" ht="15">
      <c r="G465" s="33"/>
      <c r="H465" s="19"/>
      <c r="I465" s="31"/>
      <c r="K465" s="2"/>
      <c r="L465" s="18">
        <f>IF(B465="","",COUNTIF($D$3:D465,D465)-IF(D465="M",COUNTIF($P$3:P465,"M"))-IF(D465="F",COUNTIF($P$3:P465,"F")))</f>
      </c>
      <c r="M465" s="2">
        <f t="shared" si="8"/>
        <v>0</v>
      </c>
    </row>
    <row r="466" spans="7:13" ht="15">
      <c r="G466" s="33"/>
      <c r="H466" s="19"/>
      <c r="I466" s="31"/>
      <c r="K466" s="2"/>
      <c r="L466" s="18">
        <f>IF(B466="","",COUNTIF($D$3:D466,D466)-IF(D466="M",COUNTIF($P$3:P466,"M"))-IF(D466="F",COUNTIF($P$3:P466,"F")))</f>
      </c>
      <c r="M466" s="2">
        <f t="shared" si="8"/>
        <v>0</v>
      </c>
    </row>
    <row r="467" spans="7:13" ht="15">
      <c r="G467" s="33"/>
      <c r="H467" s="19"/>
      <c r="I467" s="31"/>
      <c r="K467" s="2"/>
      <c r="L467" s="18">
        <f>IF(B467="","",COUNTIF($D$3:D467,D467)-IF(D467="M",COUNTIF($P$3:P467,"M"))-IF(D467="F",COUNTIF($P$3:P467,"F")))</f>
      </c>
      <c r="M467" s="2">
        <f t="shared" si="8"/>
        <v>0</v>
      </c>
    </row>
    <row r="468" spans="7:13" ht="15">
      <c r="G468" s="33"/>
      <c r="H468" s="19"/>
      <c r="I468" s="31"/>
      <c r="K468" s="2"/>
      <c r="L468" s="18">
        <f>IF(B468="","",COUNTIF($D$3:D468,D468)-IF(D468="M",COUNTIF($P$3:P468,"M"))-IF(D468="F",COUNTIF($P$3:P468,"F")))</f>
      </c>
      <c r="M468" s="2">
        <f t="shared" si="8"/>
        <v>0</v>
      </c>
    </row>
    <row r="469" spans="7:13" ht="15">
      <c r="G469" s="33"/>
      <c r="H469" s="19"/>
      <c r="I469" s="31"/>
      <c r="K469" s="2"/>
      <c r="L469" s="18">
        <f>IF(B469="","",COUNTIF($D$3:D469,D469)-IF(D469="M",COUNTIF($P$3:P469,"M"))-IF(D469="F",COUNTIF($P$3:P469,"F")))</f>
      </c>
      <c r="M469" s="2">
        <f t="shared" si="8"/>
        <v>0</v>
      </c>
    </row>
    <row r="470" spans="7:13" ht="15">
      <c r="G470" s="33"/>
      <c r="H470" s="19"/>
      <c r="I470" s="31"/>
      <c r="K470" s="2"/>
      <c r="L470" s="18">
        <f>IF(B470="","",COUNTIF($D$3:D470,D470)-IF(D470="M",COUNTIF($P$3:P470,"M"))-IF(D470="F",COUNTIF($P$3:P470,"F")))</f>
      </c>
      <c r="M470" s="2">
        <f t="shared" si="8"/>
        <v>0</v>
      </c>
    </row>
    <row r="471" spans="7:13" ht="15">
      <c r="G471" s="33"/>
      <c r="H471" s="19"/>
      <c r="I471" s="31"/>
      <c r="K471" s="2"/>
      <c r="L471" s="18">
        <f>IF(B471="","",COUNTIF($D$3:D471,D471)-IF(D471="M",COUNTIF($P$3:P471,"M"))-IF(D471="F",COUNTIF($P$3:P471,"F")))</f>
      </c>
      <c r="M471" s="2">
        <f t="shared" si="8"/>
        <v>0</v>
      </c>
    </row>
    <row r="472" spans="7:13" ht="15">
      <c r="G472" s="33"/>
      <c r="H472" s="19"/>
      <c r="I472" s="31"/>
      <c r="K472" s="2"/>
      <c r="L472" s="18">
        <f>IF(B472="","",COUNTIF($D$3:D472,D472)-IF(D472="M",COUNTIF($P$3:P472,"M"))-IF(D472="F",COUNTIF($P$3:P472,"F")))</f>
      </c>
      <c r="M472" s="2">
        <f t="shared" si="8"/>
        <v>0</v>
      </c>
    </row>
    <row r="473" spans="7:13" ht="15">
      <c r="G473" s="33"/>
      <c r="H473" s="19"/>
      <c r="I473" s="31"/>
      <c r="K473" s="2"/>
      <c r="L473" s="18">
        <f>IF(B473="","",COUNTIF($D$3:D473,D473)-IF(D473="M",COUNTIF($P$3:P473,"M"))-IF(D473="F",COUNTIF($P$3:P473,"F")))</f>
      </c>
      <c r="M473" s="2">
        <f t="shared" si="8"/>
        <v>0</v>
      </c>
    </row>
    <row r="474" spans="7:13" ht="15">
      <c r="G474" s="33"/>
      <c r="H474" s="19"/>
      <c r="I474" s="31"/>
      <c r="K474" s="2"/>
      <c r="L474" s="18">
        <f>IF(B474="","",COUNTIF($D$3:D474,D474)-IF(D474="M",COUNTIF($P$3:P474,"M"))-IF(D474="F",COUNTIF($P$3:P474,"F")))</f>
      </c>
      <c r="M474" s="2">
        <f t="shared" si="8"/>
        <v>0</v>
      </c>
    </row>
    <row r="475" spans="7:13" ht="15">
      <c r="G475" s="33"/>
      <c r="H475" s="19"/>
      <c r="I475" s="31"/>
      <c r="K475" s="2"/>
      <c r="L475" s="18">
        <f>IF(B475="","",COUNTIF($D$3:D475,D475)-IF(D475="M",COUNTIF($P$3:P475,"M"))-IF(D475="F",COUNTIF($P$3:P475,"F")))</f>
      </c>
      <c r="M475" s="2">
        <f t="shared" si="8"/>
        <v>0</v>
      </c>
    </row>
    <row r="476" spans="7:13" ht="15">
      <c r="G476" s="33"/>
      <c r="H476" s="19"/>
      <c r="I476" s="31"/>
      <c r="K476" s="2"/>
      <c r="L476" s="18">
        <f>IF(B476="","",COUNTIF($D$3:D476,D476)-IF(D476="M",COUNTIF($P$3:P476,"M"))-IF(D476="F",COUNTIF($P$3:P476,"F")))</f>
      </c>
      <c r="M476" s="2">
        <f t="shared" si="8"/>
        <v>0</v>
      </c>
    </row>
    <row r="477" spans="7:13" ht="15">
      <c r="G477" s="33"/>
      <c r="H477" s="19"/>
      <c r="I477" s="31"/>
      <c r="K477" s="2"/>
      <c r="L477" s="18">
        <f>IF(B477="","",COUNTIF($D$3:D477,D477)-IF(D477="M",COUNTIF($P$3:P477,"M"))-IF(D477="F",COUNTIF($P$3:P477,"F")))</f>
      </c>
      <c r="M477" s="2">
        <f t="shared" si="8"/>
        <v>0</v>
      </c>
    </row>
    <row r="478" spans="7:13" ht="15">
      <c r="G478" s="33"/>
      <c r="H478" s="19"/>
      <c r="I478" s="31"/>
      <c r="K478" s="2"/>
      <c r="L478" s="18">
        <f>IF(B478="","",COUNTIF($D$3:D478,D478)-IF(D478="M",COUNTIF($P$3:P478,"M"))-IF(D478="F",COUNTIF($P$3:P478,"F")))</f>
      </c>
      <c r="M478" s="2">
        <f t="shared" si="8"/>
        <v>0</v>
      </c>
    </row>
    <row r="479" spans="7:13" ht="15">
      <c r="G479" s="33"/>
      <c r="H479" s="19"/>
      <c r="I479" s="31"/>
      <c r="K479" s="2"/>
      <c r="L479" s="18">
        <f>IF(B479="","",COUNTIF($D$3:D479,D479)-IF(D479="M",COUNTIF($P$3:P479,"M"))-IF(D479="F",COUNTIF($P$3:P479,"F")))</f>
      </c>
      <c r="M479" s="2">
        <f t="shared" si="8"/>
        <v>0</v>
      </c>
    </row>
    <row r="480" spans="7:13" ht="15">
      <c r="G480" s="33"/>
      <c r="H480" s="19"/>
      <c r="I480" s="31"/>
      <c r="K480" s="2"/>
      <c r="L480" s="18">
        <f>IF(B480="","",COUNTIF($D$3:D480,D480)-IF(D480="M",COUNTIF($P$3:P480,"M"))-IF(D480="F",COUNTIF($P$3:P480,"F")))</f>
      </c>
      <c r="M480" s="2">
        <f t="shared" si="8"/>
        <v>0</v>
      </c>
    </row>
    <row r="481" spans="7:13" ht="15">
      <c r="G481" s="33"/>
      <c r="H481" s="19"/>
      <c r="I481" s="31"/>
      <c r="K481" s="2"/>
      <c r="L481" s="18">
        <f>IF(B481="","",COUNTIF($D$3:D481,D481)-IF(D481="M",COUNTIF($P$3:P481,"M"))-IF(D481="F",COUNTIF($P$3:P481,"F")))</f>
      </c>
      <c r="M481" s="2">
        <f t="shared" si="8"/>
        <v>0</v>
      </c>
    </row>
    <row r="482" spans="7:13" ht="15">
      <c r="G482" s="33"/>
      <c r="H482" s="19"/>
      <c r="I482" s="31"/>
      <c r="K482" s="2"/>
      <c r="L482" s="18">
        <f>IF(B482="","",COUNTIF($D$3:D482,D482)-IF(D482="M",COUNTIF($P$3:P482,"M"))-IF(D482="F",COUNTIF($P$3:P482,"F")))</f>
      </c>
      <c r="M482" s="2">
        <f t="shared" si="8"/>
        <v>0</v>
      </c>
    </row>
    <row r="483" spans="7:13" ht="15">
      <c r="G483" s="33"/>
      <c r="H483" s="19"/>
      <c r="I483" s="31"/>
      <c r="K483" s="2"/>
      <c r="L483" s="18">
        <f>IF(B483="","",COUNTIF($D$3:D483,D483)-IF(D483="M",COUNTIF($P$3:P483,"M"))-IF(D483="F",COUNTIF($P$3:P483,"F")))</f>
      </c>
      <c r="M483" s="2">
        <f t="shared" si="8"/>
        <v>0</v>
      </c>
    </row>
    <row r="484" spans="7:13" ht="15">
      <c r="G484" s="33"/>
      <c r="H484" s="19"/>
      <c r="I484" s="31"/>
      <c r="K484" s="2"/>
      <c r="L484" s="18">
        <f>IF(B484="","",COUNTIF($D$3:D484,D484)-IF(D484="M",COUNTIF($P$3:P484,"M"))-IF(D484="F",COUNTIF($P$3:P484,"F")))</f>
      </c>
      <c r="M484" s="2">
        <f t="shared" si="8"/>
        <v>0</v>
      </c>
    </row>
    <row r="485" spans="7:13" ht="15">
      <c r="G485" s="33"/>
      <c r="H485" s="19"/>
      <c r="I485" s="31"/>
      <c r="K485" s="2"/>
      <c r="L485" s="18">
        <f>IF(B485="","",COUNTIF($D$3:D485,D485)-IF(D485="M",COUNTIF($P$3:P485,"M"))-IF(D485="F",COUNTIF($P$3:P485,"F")))</f>
      </c>
      <c r="M485" s="2">
        <f t="shared" si="8"/>
        <v>0</v>
      </c>
    </row>
    <row r="486" spans="7:13" ht="15">
      <c r="G486" s="33"/>
      <c r="H486" s="19"/>
      <c r="I486" s="31"/>
      <c r="K486" s="2"/>
      <c r="L486" s="18">
        <f>IF(B486="","",COUNTIF($D$3:D486,D486)-IF(D486="M",COUNTIF($P$3:P486,"M"))-IF(D486="F",COUNTIF($P$3:P486,"F")))</f>
      </c>
      <c r="M486" s="2">
        <f t="shared" si="8"/>
        <v>0</v>
      </c>
    </row>
    <row r="487" spans="7:13" ht="15">
      <c r="G487" s="33"/>
      <c r="H487" s="19"/>
      <c r="I487" s="31"/>
      <c r="K487" s="2"/>
      <c r="L487" s="18">
        <f>IF(B487="","",COUNTIF($D$3:D487,D487)-IF(D487="M",COUNTIF($P$3:P487,"M"))-IF(D487="F",COUNTIF($P$3:P487,"F")))</f>
      </c>
      <c r="M487" s="2">
        <f t="shared" si="8"/>
        <v>0</v>
      </c>
    </row>
    <row r="488" spans="7:13" ht="15">
      <c r="G488" s="33"/>
      <c r="H488" s="19"/>
      <c r="I488" s="31"/>
      <c r="K488" s="2"/>
      <c r="L488" s="18">
        <f>IF(B488="","",COUNTIF($D$3:D488,D488)-IF(D488="M",COUNTIF($P$3:P488,"M"))-IF(D488="F",COUNTIF($P$3:P488,"F")))</f>
      </c>
      <c r="M488" s="2">
        <f t="shared" si="8"/>
        <v>0</v>
      </c>
    </row>
    <row r="489" spans="7:13" ht="15">
      <c r="G489" s="33"/>
      <c r="H489" s="19"/>
      <c r="I489" s="31"/>
      <c r="K489" s="2"/>
      <c r="L489" s="18">
        <f>IF(B489="","",COUNTIF($D$3:D489,D489)-IF(D489="M",COUNTIF($P$3:P489,"M"))-IF(D489="F",COUNTIF($P$3:P489,"F")))</f>
      </c>
      <c r="M489" s="2">
        <f t="shared" si="8"/>
        <v>0</v>
      </c>
    </row>
    <row r="490" spans="7:13" ht="15">
      <c r="G490" s="33"/>
      <c r="H490" s="19"/>
      <c r="I490" s="31"/>
      <c r="K490" s="2"/>
      <c r="L490" s="18">
        <f>IF(B490="","",COUNTIF($D$3:D490,D490)-IF(D490="M",COUNTIF($P$3:P490,"M"))-IF(D490="F",COUNTIF($P$3:P490,"F")))</f>
      </c>
      <c r="M490" s="2">
        <f t="shared" si="8"/>
        <v>0</v>
      </c>
    </row>
    <row r="491" spans="7:13" ht="15">
      <c r="G491" s="33"/>
      <c r="H491" s="19"/>
      <c r="I491" s="31"/>
      <c r="K491" s="2"/>
      <c r="L491" s="18">
        <f>IF(B491="","",COUNTIF($D$3:D491,D491)-IF(D491="M",COUNTIF($P$3:P491,"M"))-IF(D491="F",COUNTIF($P$3:P491,"F")))</f>
      </c>
      <c r="M491" s="2">
        <f t="shared" si="8"/>
        <v>0</v>
      </c>
    </row>
    <row r="492" spans="7:13" ht="15">
      <c r="G492" s="33"/>
      <c r="H492" s="19"/>
      <c r="I492" s="31"/>
      <c r="K492" s="2"/>
      <c r="L492" s="18">
        <f>IF(B492="","",COUNTIF($D$3:D492,D492)-IF(D492="M",COUNTIF($P$3:P492,"M"))-IF(D492="F",COUNTIF($P$3:P492,"F")))</f>
      </c>
      <c r="M492" s="2">
        <f t="shared" si="8"/>
        <v>0</v>
      </c>
    </row>
    <row r="493" spans="7:13" ht="15">
      <c r="G493" s="33"/>
      <c r="H493" s="19"/>
      <c r="I493" s="31"/>
      <c r="K493" s="2"/>
      <c r="L493" s="18">
        <f>IF(B493="","",COUNTIF($D$3:D493,D493)-IF(D493="M",COUNTIF($P$3:P493,"M"))-IF(D493="F",COUNTIF($P$3:P493,"F")))</f>
      </c>
      <c r="M493" s="2">
        <f t="shared" si="8"/>
        <v>0</v>
      </c>
    </row>
    <row r="494" spans="7:13" ht="15">
      <c r="G494" s="33"/>
      <c r="H494" s="19"/>
      <c r="I494" s="31"/>
      <c r="K494" s="2"/>
      <c r="L494" s="18">
        <f>IF(B494="","",COUNTIF($D$3:D494,D494)-IF(D494="M",COUNTIF($P$3:P494,"M"))-IF(D494="F",COUNTIF($P$3:P494,"F")))</f>
      </c>
      <c r="M494" s="2">
        <f t="shared" si="8"/>
        <v>0</v>
      </c>
    </row>
    <row r="495" spans="7:13" ht="15">
      <c r="G495" s="33"/>
      <c r="H495" s="19"/>
      <c r="I495" s="31"/>
      <c r="K495" s="2"/>
      <c r="L495" s="18">
        <f>IF(B495="","",COUNTIF($D$3:D495,D495)-IF(D495="M",COUNTIF($P$3:P495,"M"))-IF(D495="F",COUNTIF($P$3:P495,"F")))</f>
      </c>
      <c r="M495" s="2">
        <f t="shared" si="8"/>
        <v>0</v>
      </c>
    </row>
    <row r="496" spans="7:13" ht="15">
      <c r="G496" s="33"/>
      <c r="H496" s="19"/>
      <c r="I496" s="31"/>
      <c r="K496" s="2"/>
      <c r="L496" s="18">
        <f>IF(B496="","",COUNTIF($D$3:D496,D496)-IF(D496="M",COUNTIF($P$3:P496,"M"))-IF(D496="F",COUNTIF($P$3:P496,"F")))</f>
      </c>
      <c r="M496" s="2">
        <f t="shared" si="8"/>
        <v>0</v>
      </c>
    </row>
    <row r="497" spans="7:13" ht="15">
      <c r="G497" s="33"/>
      <c r="H497" s="19"/>
      <c r="I497" s="31"/>
      <c r="K497" s="2"/>
      <c r="L497" s="18">
        <f>IF(B497="","",COUNTIF($D$3:D497,D497)-IF(D497="M",COUNTIF($P$3:P497,"M"))-IF(D497="F",COUNTIF($P$3:P497,"F")))</f>
      </c>
      <c r="M497" s="2">
        <f t="shared" si="8"/>
        <v>0</v>
      </c>
    </row>
    <row r="498" spans="7:13" ht="15">
      <c r="G498" s="33"/>
      <c r="H498" s="19"/>
      <c r="I498" s="31"/>
      <c r="K498" s="2"/>
      <c r="L498" s="18">
        <f>IF(B498="","",COUNTIF($D$3:D498,D498)-IF(D498="M",COUNTIF($P$3:P498,"M"))-IF(D498="F",COUNTIF($P$3:P498,"F")))</f>
      </c>
      <c r="M498" s="2">
        <f t="shared" si="8"/>
        <v>0</v>
      </c>
    </row>
    <row r="499" spans="7:13" ht="15">
      <c r="G499" s="33"/>
      <c r="H499" s="19"/>
      <c r="I499" s="31"/>
      <c r="K499" s="2"/>
      <c r="L499" s="18">
        <f>IF(B499="","",COUNTIF($D$3:D499,D499)-IF(D499="M",COUNTIF($P$3:P499,"M"))-IF(D499="F",COUNTIF($P$3:P499,"F")))</f>
      </c>
      <c r="M499" s="2">
        <f t="shared" si="8"/>
        <v>0</v>
      </c>
    </row>
    <row r="500" spans="7:13" ht="15">
      <c r="G500" s="33"/>
      <c r="H500" s="19"/>
      <c r="I500" s="31"/>
      <c r="K500" s="2"/>
      <c r="L500" s="18">
        <f>IF(B500="","",COUNTIF($D$3:D500,D500)-IF(D500="M",COUNTIF($P$3:P500,"M"))-IF(D500="F",COUNTIF($P$3:P500,"F")))</f>
      </c>
      <c r="M500" s="2">
        <f t="shared" si="8"/>
        <v>0</v>
      </c>
    </row>
    <row r="501" spans="7:13" ht="15">
      <c r="G501" s="33"/>
      <c r="H501" s="19"/>
      <c r="I501" s="31"/>
      <c r="K501" s="2"/>
      <c r="L501" s="18">
        <f>IF(B501="","",COUNTIF($D$3:D501,D501)-IF(D501="M",COUNTIF($P$3:P501,"M"))-IF(D501="F",COUNTIF($P$3:P501,"F")))</f>
      </c>
      <c r="M501" s="2">
        <f t="shared" si="8"/>
        <v>0</v>
      </c>
    </row>
    <row r="502" spans="7:13" ht="15">
      <c r="G502" s="33"/>
      <c r="H502" s="19"/>
      <c r="I502" s="31"/>
      <c r="K502" s="2"/>
      <c r="L502" s="18">
        <f>IF(B502="","",COUNTIF($D$3:D502,D502)-IF(D502="M",COUNTIF($P$3:P502,"M"))-IF(D502="F",COUNTIF($P$3:P502,"F")))</f>
      </c>
      <c r="M502" s="2">
        <f t="shared" si="8"/>
        <v>0</v>
      </c>
    </row>
    <row r="503" spans="7:13" ht="15">
      <c r="G503" s="33"/>
      <c r="H503" s="19"/>
      <c r="I503" s="31"/>
      <c r="K503" s="2"/>
      <c r="L503" s="18">
        <f>IF(B503="","",COUNTIF($D$3:D503,D503)-IF(D503="M",COUNTIF($P$3:P503,"M"))-IF(D503="F",COUNTIF($P$3:P503,"F")))</f>
      </c>
      <c r="M503" s="2">
        <f t="shared" si="8"/>
        <v>0</v>
      </c>
    </row>
    <row r="504" spans="7:13" ht="15">
      <c r="G504" s="33"/>
      <c r="H504" s="19"/>
      <c r="I504" s="31"/>
      <c r="K504" s="2"/>
      <c r="L504" s="18">
        <f>IF(B504="","",COUNTIF($D$3:D504,D504)-IF(D504="M",COUNTIF($P$3:P504,"M"))-IF(D504="F",COUNTIF($P$3:P504,"F")))</f>
      </c>
      <c r="M504" s="2">
        <f t="shared" si="8"/>
        <v>0</v>
      </c>
    </row>
    <row r="505" spans="7:13" ht="15">
      <c r="G505" s="33"/>
      <c r="H505" s="19"/>
      <c r="I505" s="31"/>
      <c r="K505" s="2"/>
      <c r="L505" s="18">
        <f>IF(B505="","",COUNTIF($D$3:D505,D505)-IF(D505="M",COUNTIF($P$3:P505,"M"))-IF(D505="F",COUNTIF($P$3:P505,"F")))</f>
      </c>
      <c r="M505" s="2">
        <f t="shared" si="8"/>
        <v>0</v>
      </c>
    </row>
    <row r="506" spans="7:13" ht="15">
      <c r="G506" s="33"/>
      <c r="H506" s="19"/>
      <c r="I506" s="31"/>
      <c r="K506" s="2"/>
      <c r="L506" s="18">
        <f>IF(B506="","",COUNTIF($D$3:D506,D506)-IF(D506="M",COUNTIF($P$3:P506,"M"))-IF(D506="F",COUNTIF($P$3:P506,"F")))</f>
      </c>
      <c r="M506" s="2">
        <f t="shared" si="8"/>
        <v>0</v>
      </c>
    </row>
    <row r="507" spans="7:13" ht="15">
      <c r="G507" s="33"/>
      <c r="H507" s="19"/>
      <c r="I507" s="31"/>
      <c r="K507" s="2"/>
      <c r="L507" s="18">
        <f>IF(B507="","",COUNTIF($D$3:D507,D507)-IF(D507="M",COUNTIF($P$3:P507,"M"))-IF(D507="F",COUNTIF($P$3:P507,"F")))</f>
      </c>
      <c r="M507" s="2">
        <f t="shared" si="8"/>
        <v>0</v>
      </c>
    </row>
    <row r="508" spans="7:13" ht="15">
      <c r="G508" s="33"/>
      <c r="H508" s="19"/>
      <c r="I508" s="31"/>
      <c r="K508" s="2"/>
      <c r="L508" s="18">
        <f>IF(B508="","",COUNTIF($D$3:D508,D508)-IF(D508="M",COUNTIF($P$3:P508,"M"))-IF(D508="F",COUNTIF($P$3:P508,"F")))</f>
      </c>
      <c r="M508" s="2">
        <f t="shared" si="8"/>
        <v>0</v>
      </c>
    </row>
    <row r="509" spans="7:13" ht="15">
      <c r="G509" s="33"/>
      <c r="H509" s="19"/>
      <c r="I509" s="31"/>
      <c r="K509" s="2"/>
      <c r="L509" s="18">
        <f>IF(B509="","",COUNTIF($D$3:D509,D509)-IF(D509="M",COUNTIF($P$3:P509,"M"))-IF(D509="F",COUNTIF($P$3:P509,"F")))</f>
      </c>
      <c r="M509" s="2">
        <f t="shared" si="8"/>
        <v>0</v>
      </c>
    </row>
    <row r="510" spans="7:13" ht="15">
      <c r="G510" s="33"/>
      <c r="H510" s="19"/>
      <c r="I510" s="31"/>
      <c r="K510" s="2"/>
      <c r="L510" s="18">
        <f>IF(B510="","",COUNTIF($D$3:D510,D510)-IF(D510="M",COUNTIF($P$3:P510,"M"))-IF(D510="F",COUNTIF($P$3:P510,"F")))</f>
      </c>
      <c r="M510" s="2">
        <f t="shared" si="8"/>
        <v>0</v>
      </c>
    </row>
    <row r="511" spans="7:13" ht="15">
      <c r="G511" s="33"/>
      <c r="H511" s="19"/>
      <c r="I511" s="31"/>
      <c r="K511" s="2"/>
      <c r="L511" s="18">
        <f>IF(B511="","",COUNTIF($D$3:D511,D511)-IF(D511="M",COUNTIF($P$3:P511,"M"))-IF(D511="F",COUNTIF($P$3:P511,"F")))</f>
      </c>
      <c r="M511" s="2">
        <f t="shared" si="8"/>
        <v>0</v>
      </c>
    </row>
    <row r="512" spans="7:13" ht="15">
      <c r="G512" s="33"/>
      <c r="H512" s="19"/>
      <c r="I512" s="31"/>
      <c r="K512" s="2"/>
      <c r="L512" s="18">
        <f>IF(B512="","",COUNTIF($D$3:D512,D512)-IF(D512="M",COUNTIF($P$3:P512,"M"))-IF(D512="F",COUNTIF($P$3:P512,"F")))</f>
      </c>
      <c r="M512" s="2">
        <f t="shared" si="8"/>
        <v>0</v>
      </c>
    </row>
    <row r="513" spans="7:13" ht="15">
      <c r="G513" s="33"/>
      <c r="H513" s="19"/>
      <c r="I513" s="31"/>
      <c r="K513" s="2"/>
      <c r="L513" s="18">
        <f>IF(B513="","",COUNTIF($D$3:D513,D513)-IF(D513="M",COUNTIF($P$3:P513,"M"))-IF(D513="F",COUNTIF($P$3:P513,"F")))</f>
      </c>
      <c r="M513" s="2">
        <f t="shared" si="8"/>
        <v>0</v>
      </c>
    </row>
    <row r="514" spans="7:13" ht="15">
      <c r="G514" s="33"/>
      <c r="H514" s="19"/>
      <c r="I514" s="31"/>
      <c r="K514" s="2"/>
      <c r="L514" s="18">
        <f>IF(B514="","",COUNTIF($D$3:D514,D514)-IF(D514="M",COUNTIF($P$3:P514,"M"))-IF(D514="F",COUNTIF($P$3:P514,"F")))</f>
      </c>
      <c r="M514" s="2">
        <f t="shared" si="8"/>
        <v>0</v>
      </c>
    </row>
    <row r="515" spans="7:13" ht="15">
      <c r="G515" s="33"/>
      <c r="H515" s="19"/>
      <c r="I515" s="31"/>
      <c r="K515" s="2"/>
      <c r="L515" s="18">
        <f>IF(B515="","",COUNTIF($D$3:D515,D515)-IF(D515="M",COUNTIF($P$3:P515,"M"))-IF(D515="F",COUNTIF($P$3:P515,"F")))</f>
      </c>
      <c r="M515" s="2">
        <f t="shared" si="8"/>
        <v>0</v>
      </c>
    </row>
    <row r="516" spans="7:13" ht="15">
      <c r="G516" s="33"/>
      <c r="H516" s="19"/>
      <c r="I516" s="31"/>
      <c r="K516" s="2"/>
      <c r="L516" s="18">
        <f>IF(B516="","",COUNTIF($D$3:D516,D516)-IF(D516="M",COUNTIF($P$3:P516,"M"))-IF(D516="F",COUNTIF($P$3:P516,"F")))</f>
      </c>
      <c r="M516" s="2">
        <f t="shared" si="8"/>
        <v>0</v>
      </c>
    </row>
    <row r="517" spans="7:13" ht="15">
      <c r="G517" s="33"/>
      <c r="H517" s="19"/>
      <c r="I517" s="31"/>
      <c r="K517" s="2"/>
      <c r="L517" s="18">
        <f>IF(B517="","",COUNTIF($D$3:D517,D517)-IF(D517="M",COUNTIF($P$3:P517,"M"))-IF(D517="F",COUNTIF($P$3:P517,"F")))</f>
      </c>
      <c r="M517" s="2">
        <f t="shared" si="8"/>
        <v>0</v>
      </c>
    </row>
    <row r="518" spans="7:13" ht="15">
      <c r="G518" s="33"/>
      <c r="H518" s="19"/>
      <c r="I518" s="31"/>
      <c r="K518" s="2"/>
      <c r="L518" s="18">
        <f>IF(B518="","",COUNTIF($D$3:D518,D518)-IF(D518="M",COUNTIF($P$3:P518,"M"))-IF(D518="F",COUNTIF($P$3:P518,"F")))</f>
      </c>
      <c r="M518" s="2">
        <f t="shared" si="8"/>
        <v>0</v>
      </c>
    </row>
    <row r="519" spans="7:13" ht="15">
      <c r="G519" s="33"/>
      <c r="H519" s="19"/>
      <c r="I519" s="31"/>
      <c r="K519" s="2"/>
      <c r="L519" s="18">
        <f>IF(B519="","",COUNTIF($D$3:D519,D519)-IF(D519="M",COUNTIF($P$3:P519,"M"))-IF(D519="F",COUNTIF($P$3:P519,"F")))</f>
      </c>
      <c r="M519" s="2">
        <f t="shared" si="8"/>
        <v>0</v>
      </c>
    </row>
    <row r="520" spans="7:13" ht="15">
      <c r="G520" s="33"/>
      <c r="H520" s="19"/>
      <c r="I520" s="31"/>
      <c r="K520" s="2"/>
      <c r="L520" s="18">
        <f>IF(B520="","",COUNTIF($D$3:D520,D520)-IF(D520="M",COUNTIF($P$3:P520,"M"))-IF(D520="F",COUNTIF($P$3:P520,"F")))</f>
      </c>
      <c r="M520" s="2">
        <f t="shared" si="8"/>
        <v>0</v>
      </c>
    </row>
    <row r="521" spans="7:13" ht="15">
      <c r="G521" s="33"/>
      <c r="H521" s="19"/>
      <c r="I521" s="31"/>
      <c r="K521" s="2"/>
      <c r="L521" s="18">
        <f>IF(B521="","",COUNTIF($D$3:D521,D521)-IF(D521="M",COUNTIF($P$3:P521,"M"))-IF(D521="F",COUNTIF($P$3:P521,"F")))</f>
      </c>
      <c r="M521" s="2">
        <f t="shared" si="8"/>
        <v>0</v>
      </c>
    </row>
    <row r="522" spans="7:13" ht="15">
      <c r="G522" s="33"/>
      <c r="H522" s="19"/>
      <c r="I522" s="31"/>
      <c r="K522" s="2"/>
      <c r="L522" s="18">
        <f>IF(B522="","",COUNTIF($D$3:D522,D522)-IF(D522="M",COUNTIF($P$3:P522,"M"))-IF(D522="F",COUNTIF($P$3:P522,"F")))</f>
      </c>
      <c r="M522" s="2">
        <f t="shared" si="8"/>
        <v>0</v>
      </c>
    </row>
    <row r="523" spans="7:13" ht="15">
      <c r="G523" s="33"/>
      <c r="H523" s="19"/>
      <c r="I523" s="31"/>
      <c r="K523" s="2"/>
      <c r="L523" s="18">
        <f>IF(B523="","",COUNTIF($D$3:D523,D523)-IF(D523="M",COUNTIF($P$3:P523,"M"))-IF(D523="F",COUNTIF($P$3:P523,"F")))</f>
      </c>
      <c r="M523" s="2">
        <f t="shared" si="8"/>
        <v>0</v>
      </c>
    </row>
    <row r="524" spans="7:13" ht="15">
      <c r="G524" s="33"/>
      <c r="H524" s="19"/>
      <c r="I524" s="31"/>
      <c r="K524" s="2"/>
      <c r="L524" s="18">
        <f>IF(B524="","",COUNTIF($D$3:D524,D524)-IF(D524="M",COUNTIF($P$3:P524,"M"))-IF(D524="F",COUNTIF($P$3:P524,"F")))</f>
      </c>
      <c r="M524" s="2">
        <f t="shared" si="8"/>
        <v>0</v>
      </c>
    </row>
    <row r="525" spans="7:13" ht="15">
      <c r="G525" s="33"/>
      <c r="H525" s="19"/>
      <c r="I525" s="31"/>
      <c r="K525" s="2"/>
      <c r="L525" s="18">
        <f>IF(B525="","",COUNTIF($D$3:D525,D525)-IF(D525="M",COUNTIF($P$3:P525,"M"))-IF(D525="F",COUNTIF($P$3:P525,"F")))</f>
      </c>
      <c r="M525" s="2">
        <f aca="true" t="shared" si="9" ref="M525:M588">A525</f>
        <v>0</v>
      </c>
    </row>
    <row r="526" spans="7:13" ht="15">
      <c r="G526" s="33"/>
      <c r="H526" s="19"/>
      <c r="I526" s="31"/>
      <c r="K526" s="2"/>
      <c r="L526" s="18">
        <f>IF(B526="","",COUNTIF($D$3:D526,D526)-IF(D526="M",COUNTIF($P$3:P526,"M"))-IF(D526="F",COUNTIF($P$3:P526,"F")))</f>
      </c>
      <c r="M526" s="2">
        <f t="shared" si="9"/>
        <v>0</v>
      </c>
    </row>
    <row r="527" spans="7:13" ht="15">
      <c r="G527" s="33"/>
      <c r="H527" s="19"/>
      <c r="I527" s="31"/>
      <c r="K527" s="2"/>
      <c r="L527" s="18">
        <f>IF(B527="","",COUNTIF($D$3:D527,D527)-IF(D527="M",COUNTIF($P$3:P527,"M"))-IF(D527="F",COUNTIF($P$3:P527,"F")))</f>
      </c>
      <c r="M527" s="2">
        <f t="shared" si="9"/>
        <v>0</v>
      </c>
    </row>
    <row r="528" spans="7:13" ht="15">
      <c r="G528" s="33"/>
      <c r="H528" s="19"/>
      <c r="I528" s="31"/>
      <c r="K528" s="2"/>
      <c r="L528" s="18">
        <f>IF(B528="","",COUNTIF($D$3:D528,D528)-IF(D528="M",COUNTIF($P$3:P528,"M"))-IF(D528="F",COUNTIF($P$3:P528,"F")))</f>
      </c>
      <c r="M528" s="2">
        <f t="shared" si="9"/>
        <v>0</v>
      </c>
    </row>
    <row r="529" spans="7:13" ht="15">
      <c r="G529" s="33"/>
      <c r="H529" s="19"/>
      <c r="I529" s="31"/>
      <c r="K529" s="2"/>
      <c r="L529" s="18">
        <f>IF(B529="","",COUNTIF($D$3:D529,D529)-IF(D529="M",COUNTIF($P$3:P529,"M"))-IF(D529="F",COUNTIF($P$3:P529,"F")))</f>
      </c>
      <c r="M529" s="2">
        <f t="shared" si="9"/>
        <v>0</v>
      </c>
    </row>
    <row r="530" spans="7:13" ht="15">
      <c r="G530" s="33"/>
      <c r="H530" s="19"/>
      <c r="I530" s="31"/>
      <c r="K530" s="2"/>
      <c r="L530" s="18">
        <f>IF(B530="","",COUNTIF($D$3:D530,D530)-IF(D530="M",COUNTIF($P$3:P530,"M"))-IF(D530="F",COUNTIF($P$3:P530,"F")))</f>
      </c>
      <c r="M530" s="2">
        <f t="shared" si="9"/>
        <v>0</v>
      </c>
    </row>
    <row r="531" spans="7:13" ht="15">
      <c r="G531" s="33"/>
      <c r="H531" s="19"/>
      <c r="I531" s="31"/>
      <c r="K531" s="2"/>
      <c r="L531" s="18">
        <f>IF(B531="","",COUNTIF($D$3:D531,D531)-IF(D531="M",COUNTIF($P$3:P531,"M"))-IF(D531="F",COUNTIF($P$3:P531,"F")))</f>
      </c>
      <c r="M531" s="2">
        <f t="shared" si="9"/>
        <v>0</v>
      </c>
    </row>
    <row r="532" spans="7:13" ht="15">
      <c r="G532" s="33"/>
      <c r="H532" s="19"/>
      <c r="I532" s="31"/>
      <c r="K532" s="2"/>
      <c r="L532" s="18">
        <f>IF(B532="","",COUNTIF($D$3:D532,D532)-IF(D532="M",COUNTIF($P$3:P532,"M"))-IF(D532="F",COUNTIF($P$3:P532,"F")))</f>
      </c>
      <c r="M532" s="2">
        <f t="shared" si="9"/>
        <v>0</v>
      </c>
    </row>
    <row r="533" spans="7:13" ht="15">
      <c r="G533" s="33"/>
      <c r="H533" s="19"/>
      <c r="I533" s="31"/>
      <c r="K533" s="2"/>
      <c r="L533" s="18">
        <f>IF(B533="","",COUNTIF($D$3:D533,D533)-IF(D533="M",COUNTIF($P$3:P533,"M"))-IF(D533="F",COUNTIF($P$3:P533,"F")))</f>
      </c>
      <c r="M533" s="2">
        <f t="shared" si="9"/>
        <v>0</v>
      </c>
    </row>
    <row r="534" spans="7:13" ht="15">
      <c r="G534" s="33"/>
      <c r="H534" s="19"/>
      <c r="I534" s="31"/>
      <c r="K534" s="2"/>
      <c r="L534" s="18">
        <f>IF(B534="","",COUNTIF($D$3:D534,D534)-IF(D534="M",COUNTIF($P$3:P534,"M"))-IF(D534="F",COUNTIF($P$3:P534,"F")))</f>
      </c>
      <c r="M534" s="2">
        <f t="shared" si="9"/>
        <v>0</v>
      </c>
    </row>
    <row r="535" spans="7:13" ht="15">
      <c r="G535" s="33"/>
      <c r="H535" s="19"/>
      <c r="I535" s="31"/>
      <c r="K535" s="2"/>
      <c r="L535" s="18">
        <f>IF(B535="","",COUNTIF($D$3:D535,D535)-IF(D535="M",COUNTIF($P$3:P535,"M"))-IF(D535="F",COUNTIF($P$3:P535,"F")))</f>
      </c>
      <c r="M535" s="2">
        <f t="shared" si="9"/>
        <v>0</v>
      </c>
    </row>
    <row r="536" spans="7:13" ht="15">
      <c r="G536" s="33"/>
      <c r="H536" s="19"/>
      <c r="I536" s="31"/>
      <c r="K536" s="2"/>
      <c r="L536" s="18">
        <f>IF(B536="","",COUNTIF($D$3:D536,D536)-IF(D536="M",COUNTIF($P$3:P536,"M"))-IF(D536="F",COUNTIF($P$3:P536,"F")))</f>
      </c>
      <c r="M536" s="2">
        <f t="shared" si="9"/>
        <v>0</v>
      </c>
    </row>
    <row r="537" spans="7:13" ht="15">
      <c r="G537" s="33"/>
      <c r="H537" s="19"/>
      <c r="I537" s="31"/>
      <c r="K537" s="2"/>
      <c r="L537" s="18">
        <f>IF(B537="","",COUNTIF($D$3:D537,D537)-IF(D537="M",COUNTIF($P$3:P537,"M"))-IF(D537="F",COUNTIF($P$3:P537,"F")))</f>
      </c>
      <c r="M537" s="2">
        <f t="shared" si="9"/>
        <v>0</v>
      </c>
    </row>
    <row r="538" spans="7:13" ht="15">
      <c r="G538" s="33"/>
      <c r="H538" s="19"/>
      <c r="I538" s="31"/>
      <c r="K538" s="2"/>
      <c r="L538" s="18">
        <f>IF(B538="","",COUNTIF($D$3:D538,D538)-IF(D538="M",COUNTIF($P$3:P538,"M"))-IF(D538="F",COUNTIF($P$3:P538,"F")))</f>
      </c>
      <c r="M538" s="2">
        <f t="shared" si="9"/>
        <v>0</v>
      </c>
    </row>
    <row r="539" spans="7:13" ht="15">
      <c r="G539" s="33"/>
      <c r="H539" s="19"/>
      <c r="I539" s="31"/>
      <c r="K539" s="2"/>
      <c r="L539" s="18">
        <f>IF(B539="","",COUNTIF($D$3:D539,D539)-IF(D539="M",COUNTIF($P$3:P539,"M"))-IF(D539="F",COUNTIF($P$3:P539,"F")))</f>
      </c>
      <c r="M539" s="2">
        <f t="shared" si="9"/>
        <v>0</v>
      </c>
    </row>
    <row r="540" spans="7:13" ht="15">
      <c r="G540" s="33"/>
      <c r="H540" s="19"/>
      <c r="I540" s="31"/>
      <c r="K540" s="2"/>
      <c r="L540" s="18">
        <f>IF(B540="","",COUNTIF($D$3:D540,D540)-IF(D540="M",COUNTIF($P$3:P540,"M"))-IF(D540="F",COUNTIF($P$3:P540,"F")))</f>
      </c>
      <c r="M540" s="2">
        <f t="shared" si="9"/>
        <v>0</v>
      </c>
    </row>
    <row r="541" spans="7:13" ht="15">
      <c r="G541" s="33"/>
      <c r="H541" s="19"/>
      <c r="I541" s="31"/>
      <c r="K541" s="2"/>
      <c r="L541" s="18">
        <f>IF(B541="","",COUNTIF($D$3:D541,D541)-IF(D541="M",COUNTIF($P$3:P541,"M"))-IF(D541="F",COUNTIF($P$3:P541,"F")))</f>
      </c>
      <c r="M541" s="2">
        <f t="shared" si="9"/>
        <v>0</v>
      </c>
    </row>
    <row r="542" spans="7:13" ht="15">
      <c r="G542" s="33"/>
      <c r="H542" s="19"/>
      <c r="I542" s="31"/>
      <c r="K542" s="2"/>
      <c r="L542" s="18">
        <f>IF(B542="","",COUNTIF($D$3:D542,D542)-IF(D542="M",COUNTIF($P$3:P542,"M"))-IF(D542="F",COUNTIF($P$3:P542,"F")))</f>
      </c>
      <c r="M542" s="2">
        <f t="shared" si="9"/>
        <v>0</v>
      </c>
    </row>
    <row r="543" spans="7:13" ht="15">
      <c r="G543" s="33"/>
      <c r="H543" s="19"/>
      <c r="I543" s="31"/>
      <c r="K543" s="2"/>
      <c r="L543" s="18">
        <f>IF(B543="","",COUNTIF($D$3:D543,D543)-IF(D543="M",COUNTIF($P$3:P543,"M"))-IF(D543="F",COUNTIF($P$3:P543,"F")))</f>
      </c>
      <c r="M543" s="2">
        <f t="shared" si="9"/>
        <v>0</v>
      </c>
    </row>
    <row r="544" spans="7:13" ht="15">
      <c r="G544" s="33"/>
      <c r="H544" s="19"/>
      <c r="I544" s="31"/>
      <c r="K544" s="2"/>
      <c r="L544" s="18">
        <f>IF(B544="","",COUNTIF($D$3:D544,D544)-IF(D544="M",COUNTIF($P$3:P544,"M"))-IF(D544="F",COUNTIF($P$3:P544,"F")))</f>
      </c>
      <c r="M544" s="2">
        <f t="shared" si="9"/>
        <v>0</v>
      </c>
    </row>
    <row r="545" spans="7:13" ht="15">
      <c r="G545" s="33"/>
      <c r="H545" s="19"/>
      <c r="I545" s="31"/>
      <c r="K545" s="2"/>
      <c r="L545" s="18">
        <f>IF(B545="","",COUNTIF($D$3:D545,D545)-IF(D545="M",COUNTIF($P$3:P545,"M"))-IF(D545="F",COUNTIF($P$3:P545,"F")))</f>
      </c>
      <c r="M545" s="2">
        <f t="shared" si="9"/>
        <v>0</v>
      </c>
    </row>
    <row r="546" spans="7:13" ht="15">
      <c r="G546" s="33"/>
      <c r="H546" s="19"/>
      <c r="I546" s="31"/>
      <c r="K546" s="2"/>
      <c r="L546" s="18">
        <f>IF(B546="","",COUNTIF($D$3:D546,D546)-IF(D546="M",COUNTIF($P$3:P546,"M"))-IF(D546="F",COUNTIF($P$3:P546,"F")))</f>
      </c>
      <c r="M546" s="2">
        <f t="shared" si="9"/>
        <v>0</v>
      </c>
    </row>
    <row r="547" spans="7:13" ht="15">
      <c r="G547" s="33"/>
      <c r="H547" s="19"/>
      <c r="I547" s="31"/>
      <c r="K547" s="2"/>
      <c r="L547" s="18">
        <f>IF(B547="","",COUNTIF($D$3:D547,D547)-IF(D547="M",COUNTIF($P$3:P547,"M"))-IF(D547="F",COUNTIF($P$3:P547,"F")))</f>
      </c>
      <c r="M547" s="2">
        <f t="shared" si="9"/>
        <v>0</v>
      </c>
    </row>
    <row r="548" spans="7:13" ht="15">
      <c r="G548" s="33"/>
      <c r="H548" s="19"/>
      <c r="I548" s="31"/>
      <c r="K548" s="2"/>
      <c r="L548" s="18">
        <f>IF(B548="","",COUNTIF($D$3:D548,D548)-IF(D548="M",COUNTIF($P$3:P548,"M"))-IF(D548="F",COUNTIF($P$3:P548,"F")))</f>
      </c>
      <c r="M548" s="2">
        <f t="shared" si="9"/>
        <v>0</v>
      </c>
    </row>
    <row r="549" spans="7:13" ht="15">
      <c r="G549" s="33"/>
      <c r="H549" s="19"/>
      <c r="I549" s="31"/>
      <c r="K549" s="2"/>
      <c r="L549" s="18">
        <f>IF(B549="","",COUNTIF($D$3:D549,D549)-IF(D549="M",COUNTIF($P$3:P549,"M"))-IF(D549="F",COUNTIF($P$3:P549,"F")))</f>
      </c>
      <c r="M549" s="2">
        <f t="shared" si="9"/>
        <v>0</v>
      </c>
    </row>
    <row r="550" spans="7:13" ht="15">
      <c r="G550" s="33"/>
      <c r="H550" s="19"/>
      <c r="I550" s="31"/>
      <c r="K550" s="2"/>
      <c r="L550" s="18">
        <f>IF(B550="","",COUNTIF($D$3:D550,D550)-IF(D550="M",COUNTIF($P$3:P550,"M"))-IF(D550="F",COUNTIF($P$3:P550,"F")))</f>
      </c>
      <c r="M550" s="2">
        <f t="shared" si="9"/>
        <v>0</v>
      </c>
    </row>
    <row r="551" spans="7:13" ht="15">
      <c r="G551" s="33"/>
      <c r="H551" s="19"/>
      <c r="I551" s="31"/>
      <c r="K551" s="2"/>
      <c r="L551" s="18">
        <f>IF(B551="","",COUNTIF($D$3:D551,D551)-IF(D551="M",COUNTIF($P$3:P551,"M"))-IF(D551="F",COUNTIF($P$3:P551,"F")))</f>
      </c>
      <c r="M551" s="2">
        <f t="shared" si="9"/>
        <v>0</v>
      </c>
    </row>
    <row r="552" spans="7:13" ht="15">
      <c r="G552" s="33"/>
      <c r="H552" s="19"/>
      <c r="I552" s="31"/>
      <c r="K552" s="2"/>
      <c r="L552" s="18">
        <f>IF(B552="","",COUNTIF($D$3:D552,D552)-IF(D552="M",COUNTIF($P$3:P552,"M"))-IF(D552="F",COUNTIF($P$3:P552,"F")))</f>
      </c>
      <c r="M552" s="2">
        <f t="shared" si="9"/>
        <v>0</v>
      </c>
    </row>
    <row r="553" spans="7:13" ht="15">
      <c r="G553" s="33"/>
      <c r="H553" s="19"/>
      <c r="I553" s="31"/>
      <c r="K553" s="2"/>
      <c r="L553" s="18">
        <f>IF(B553="","",COUNTIF($D$3:D553,D553)-IF(D553="M",COUNTIF($P$3:P553,"M"))-IF(D553="F",COUNTIF($P$3:P553,"F")))</f>
      </c>
      <c r="M553" s="2">
        <f t="shared" si="9"/>
        <v>0</v>
      </c>
    </row>
    <row r="554" spans="7:13" ht="15">
      <c r="G554" s="33"/>
      <c r="H554" s="19"/>
      <c r="I554" s="31"/>
      <c r="K554" s="2"/>
      <c r="L554" s="18">
        <f>IF(B554="","",COUNTIF($D$3:D554,D554)-IF(D554="M",COUNTIF($P$3:P554,"M"))-IF(D554="F",COUNTIF($P$3:P554,"F")))</f>
      </c>
      <c r="M554" s="2">
        <f t="shared" si="9"/>
        <v>0</v>
      </c>
    </row>
    <row r="555" spans="7:13" ht="15">
      <c r="G555" s="33"/>
      <c r="H555" s="19"/>
      <c r="I555" s="31"/>
      <c r="K555" s="2"/>
      <c r="L555" s="18">
        <f>IF(B555="","",COUNTIF($D$3:D555,D555)-IF(D555="M",COUNTIF($P$3:P555,"M"))-IF(D555="F",COUNTIF($P$3:P555,"F")))</f>
      </c>
      <c r="M555" s="2">
        <f t="shared" si="9"/>
        <v>0</v>
      </c>
    </row>
    <row r="556" spans="7:13" ht="15">
      <c r="G556" s="33"/>
      <c r="H556" s="19"/>
      <c r="I556" s="31"/>
      <c r="K556" s="2"/>
      <c r="L556" s="18">
        <f>IF(B556="","",COUNTIF($D$3:D556,D556)-IF(D556="M",COUNTIF($P$3:P556,"M"))-IF(D556="F",COUNTIF($P$3:P556,"F")))</f>
      </c>
      <c r="M556" s="2">
        <f t="shared" si="9"/>
        <v>0</v>
      </c>
    </row>
    <row r="557" spans="7:13" ht="15">
      <c r="G557" s="33"/>
      <c r="H557" s="19"/>
      <c r="I557" s="31"/>
      <c r="K557" s="2"/>
      <c r="L557" s="18">
        <f>IF(B557="","",COUNTIF($D$3:D557,D557)-IF(D557="M",COUNTIF($P$3:P557,"M"))-IF(D557="F",COUNTIF($P$3:P557,"F")))</f>
      </c>
      <c r="M557" s="2">
        <f t="shared" si="9"/>
        <v>0</v>
      </c>
    </row>
    <row r="558" spans="7:13" ht="15">
      <c r="G558" s="33"/>
      <c r="H558" s="19"/>
      <c r="I558" s="31"/>
      <c r="K558" s="2"/>
      <c r="L558" s="18">
        <f>IF(B558="","",COUNTIF($D$3:D558,D558)-IF(D558="M",COUNTIF($P$3:P558,"M"))-IF(D558="F",COUNTIF($P$3:P558,"F")))</f>
      </c>
      <c r="M558" s="2">
        <f t="shared" si="9"/>
        <v>0</v>
      </c>
    </row>
    <row r="559" spans="7:13" ht="15">
      <c r="G559" s="33"/>
      <c r="H559" s="19"/>
      <c r="I559" s="31"/>
      <c r="K559" s="2"/>
      <c r="L559" s="18">
        <f>IF(B559="","",COUNTIF($D$3:D559,D559)-IF(D559="M",COUNTIF($P$3:P559,"M"))-IF(D559="F",COUNTIF($P$3:P559,"F")))</f>
      </c>
      <c r="M559" s="2">
        <f t="shared" si="9"/>
        <v>0</v>
      </c>
    </row>
    <row r="560" spans="7:13" ht="15">
      <c r="G560" s="33"/>
      <c r="H560" s="19"/>
      <c r="I560" s="31"/>
      <c r="K560" s="2"/>
      <c r="L560" s="18">
        <f>IF(B560="","",COUNTIF($D$3:D560,D560)-IF(D560="M",COUNTIF($P$3:P560,"M"))-IF(D560="F",COUNTIF($P$3:P560,"F")))</f>
      </c>
      <c r="M560" s="2">
        <f t="shared" si="9"/>
        <v>0</v>
      </c>
    </row>
    <row r="561" spans="7:13" ht="15">
      <c r="G561" s="33"/>
      <c r="H561" s="19"/>
      <c r="I561" s="31"/>
      <c r="K561" s="2"/>
      <c r="L561" s="18">
        <f>IF(B561="","",COUNTIF($D$3:D561,D561)-IF(D561="M",COUNTIF($P$3:P561,"M"))-IF(D561="F",COUNTIF($P$3:P561,"F")))</f>
      </c>
      <c r="M561" s="2">
        <f t="shared" si="9"/>
        <v>0</v>
      </c>
    </row>
    <row r="562" spans="7:13" ht="15">
      <c r="G562" s="33"/>
      <c r="H562" s="19"/>
      <c r="I562" s="31"/>
      <c r="K562" s="2"/>
      <c r="L562" s="18">
        <f>IF(B562="","",COUNTIF($D$3:D562,D562)-IF(D562="M",COUNTIF($P$3:P562,"M"))-IF(D562="F",COUNTIF($P$3:P562,"F")))</f>
      </c>
      <c r="M562" s="2">
        <f t="shared" si="9"/>
        <v>0</v>
      </c>
    </row>
    <row r="563" spans="7:13" ht="15">
      <c r="G563" s="33"/>
      <c r="H563" s="19"/>
      <c r="I563" s="31"/>
      <c r="K563" s="2"/>
      <c r="L563" s="18">
        <f>IF(B563="","",COUNTIF($D$3:D563,D563)-IF(D563="M",COUNTIF($P$3:P563,"M"))-IF(D563="F",COUNTIF($P$3:P563,"F")))</f>
      </c>
      <c r="M563" s="2">
        <f t="shared" si="9"/>
        <v>0</v>
      </c>
    </row>
    <row r="564" spans="7:13" ht="15">
      <c r="G564" s="33"/>
      <c r="H564" s="19"/>
      <c r="I564" s="31"/>
      <c r="K564" s="2"/>
      <c r="L564" s="18">
        <f>IF(B564="","",COUNTIF($D$3:D564,D564)-IF(D564="M",COUNTIF($P$3:P564,"M"))-IF(D564="F",COUNTIF($P$3:P564,"F")))</f>
      </c>
      <c r="M564" s="2">
        <f t="shared" si="9"/>
        <v>0</v>
      </c>
    </row>
    <row r="565" spans="7:13" ht="15">
      <c r="G565" s="33"/>
      <c r="H565" s="19"/>
      <c r="I565" s="31"/>
      <c r="K565" s="2"/>
      <c r="L565" s="18">
        <f>IF(B565="","",COUNTIF($D$3:D565,D565)-IF(D565="M",COUNTIF($P$3:P565,"M"))-IF(D565="F",COUNTIF($P$3:P565,"F")))</f>
      </c>
      <c r="M565" s="2">
        <f t="shared" si="9"/>
        <v>0</v>
      </c>
    </row>
    <row r="566" spans="7:13" ht="15">
      <c r="G566" s="33"/>
      <c r="H566" s="19"/>
      <c r="I566" s="31"/>
      <c r="K566" s="2"/>
      <c r="L566" s="18">
        <f>IF(B566="","",COUNTIF($D$3:D566,D566)-IF(D566="M",COUNTIF($P$3:P566,"M"))-IF(D566="F",COUNTIF($P$3:P566,"F")))</f>
      </c>
      <c r="M566" s="2">
        <f t="shared" si="9"/>
        <v>0</v>
      </c>
    </row>
    <row r="567" spans="7:13" ht="15">
      <c r="G567" s="33"/>
      <c r="H567" s="19"/>
      <c r="I567" s="31"/>
      <c r="K567" s="2"/>
      <c r="L567" s="18">
        <f>IF(B567="","",COUNTIF($D$3:D567,D567)-IF(D567="M",COUNTIF($P$3:P567,"M"))-IF(D567="F",COUNTIF($P$3:P567,"F")))</f>
      </c>
      <c r="M567" s="2">
        <f t="shared" si="9"/>
        <v>0</v>
      </c>
    </row>
    <row r="568" spans="7:13" ht="15">
      <c r="G568" s="33"/>
      <c r="H568" s="19"/>
      <c r="I568" s="31"/>
      <c r="K568" s="2"/>
      <c r="L568" s="18">
        <f>IF(B568="","",COUNTIF($D$3:D568,D568)-IF(D568="M",COUNTIF($P$3:P568,"M"))-IF(D568="F",COUNTIF($P$3:P568,"F")))</f>
      </c>
      <c r="M568" s="2">
        <f t="shared" si="9"/>
        <v>0</v>
      </c>
    </row>
    <row r="569" spans="7:13" ht="15">
      <c r="G569" s="33"/>
      <c r="H569" s="19"/>
      <c r="I569" s="31"/>
      <c r="K569" s="2"/>
      <c r="L569" s="18">
        <f>IF(B569="","",COUNTIF($D$3:D569,D569)-IF(D569="M",COUNTIF($P$3:P569,"M"))-IF(D569="F",COUNTIF($P$3:P569,"F")))</f>
      </c>
      <c r="M569" s="2">
        <f t="shared" si="9"/>
        <v>0</v>
      </c>
    </row>
    <row r="570" spans="7:13" ht="15">
      <c r="G570" s="33"/>
      <c r="H570" s="19"/>
      <c r="I570" s="31"/>
      <c r="K570" s="2"/>
      <c r="L570" s="18">
        <f>IF(B570="","",COUNTIF($D$3:D570,D570)-IF(D570="M",COUNTIF($P$3:P570,"M"))-IF(D570="F",COUNTIF($P$3:P570,"F")))</f>
      </c>
      <c r="M570" s="2">
        <f t="shared" si="9"/>
        <v>0</v>
      </c>
    </row>
    <row r="571" spans="7:13" ht="15">
      <c r="G571" s="33"/>
      <c r="H571" s="19"/>
      <c r="I571" s="31"/>
      <c r="K571" s="2"/>
      <c r="L571" s="18">
        <f>IF(B571="","",COUNTIF($D$3:D571,D571)-IF(D571="M",COUNTIF($P$3:P571,"M"))-IF(D571="F",COUNTIF($P$3:P571,"F")))</f>
      </c>
      <c r="M571" s="2">
        <f t="shared" si="9"/>
        <v>0</v>
      </c>
    </row>
    <row r="572" spans="7:13" ht="15">
      <c r="G572" s="33"/>
      <c r="H572" s="19"/>
      <c r="I572" s="31"/>
      <c r="K572" s="2"/>
      <c r="L572" s="18">
        <f>IF(B572="","",COUNTIF($D$3:D572,D572)-IF(D572="M",COUNTIF($P$3:P572,"M"))-IF(D572="F",COUNTIF($P$3:P572,"F")))</f>
      </c>
      <c r="M572" s="2">
        <f t="shared" si="9"/>
        <v>0</v>
      </c>
    </row>
    <row r="573" spans="7:13" ht="15">
      <c r="G573" s="33"/>
      <c r="H573" s="19"/>
      <c r="I573" s="31"/>
      <c r="K573" s="2"/>
      <c r="L573" s="18">
        <f>IF(B573="","",COUNTIF($D$3:D573,D573)-IF(D573="M",COUNTIF($P$3:P573,"M"))-IF(D573="F",COUNTIF($P$3:P573,"F")))</f>
      </c>
      <c r="M573" s="2">
        <f t="shared" si="9"/>
        <v>0</v>
      </c>
    </row>
    <row r="574" spans="7:13" ht="15">
      <c r="G574" s="33"/>
      <c r="H574" s="19"/>
      <c r="I574" s="31"/>
      <c r="K574" s="2"/>
      <c r="L574" s="18">
        <f>IF(B574="","",COUNTIF($D$3:D574,D574)-IF(D574="M",COUNTIF($P$3:P574,"M"))-IF(D574="F",COUNTIF($P$3:P574,"F")))</f>
      </c>
      <c r="M574" s="2">
        <f t="shared" si="9"/>
        <v>0</v>
      </c>
    </row>
    <row r="575" spans="7:13" ht="15">
      <c r="G575" s="33"/>
      <c r="H575" s="19"/>
      <c r="I575" s="31"/>
      <c r="K575" s="2"/>
      <c r="L575" s="18">
        <f>IF(B575="","",COUNTIF($D$3:D575,D575)-IF(D575="M",COUNTIF($P$3:P575,"M"))-IF(D575="F",COUNTIF($P$3:P575,"F")))</f>
      </c>
      <c r="M575" s="2">
        <f t="shared" si="9"/>
        <v>0</v>
      </c>
    </row>
    <row r="576" spans="7:13" ht="15">
      <c r="G576" s="33"/>
      <c r="H576" s="19"/>
      <c r="I576" s="31"/>
      <c r="K576" s="2"/>
      <c r="L576" s="18">
        <f>IF(B576="","",COUNTIF($D$3:D576,D576)-IF(D576="M",COUNTIF($P$3:P576,"M"))-IF(D576="F",COUNTIF($P$3:P576,"F")))</f>
      </c>
      <c r="M576" s="2">
        <f t="shared" si="9"/>
        <v>0</v>
      </c>
    </row>
    <row r="577" spans="7:13" ht="15">
      <c r="G577" s="33"/>
      <c r="H577" s="19"/>
      <c r="I577" s="31"/>
      <c r="K577" s="2"/>
      <c r="L577" s="18">
        <f>IF(B577="","",COUNTIF($D$3:D577,D577)-IF(D577="M",COUNTIF($P$3:P577,"M"))-IF(D577="F",COUNTIF($P$3:P577,"F")))</f>
      </c>
      <c r="M577" s="2">
        <f t="shared" si="9"/>
        <v>0</v>
      </c>
    </row>
    <row r="578" spans="7:13" ht="15">
      <c r="G578" s="33"/>
      <c r="H578" s="19"/>
      <c r="I578" s="31"/>
      <c r="K578" s="2"/>
      <c r="L578" s="18">
        <f>IF(B578="","",COUNTIF($D$3:D578,D578)-IF(D578="M",COUNTIF($P$3:P578,"M"))-IF(D578="F",COUNTIF($P$3:P578,"F")))</f>
      </c>
      <c r="M578" s="2">
        <f t="shared" si="9"/>
        <v>0</v>
      </c>
    </row>
    <row r="579" spans="7:13" ht="15">
      <c r="G579" s="33"/>
      <c r="H579" s="19"/>
      <c r="I579" s="31"/>
      <c r="K579" s="2"/>
      <c r="L579" s="18">
        <f>IF(B579="","",COUNTIF($D$3:D579,D579)-IF(D579="M",COUNTIF($P$3:P579,"M"))-IF(D579="F",COUNTIF($P$3:P579,"F")))</f>
      </c>
      <c r="M579" s="2">
        <f t="shared" si="9"/>
        <v>0</v>
      </c>
    </row>
    <row r="580" spans="7:13" ht="15">
      <c r="G580" s="33"/>
      <c r="H580" s="19"/>
      <c r="I580" s="31"/>
      <c r="K580" s="2"/>
      <c r="L580" s="18">
        <f>IF(B580="","",COUNTIF($D$3:D580,D580)-IF(D580="M",COUNTIF($P$3:P580,"M"))-IF(D580="F",COUNTIF($P$3:P580,"F")))</f>
      </c>
      <c r="M580" s="2">
        <f t="shared" si="9"/>
        <v>0</v>
      </c>
    </row>
    <row r="581" spans="7:13" ht="15">
      <c r="G581" s="33"/>
      <c r="H581" s="19"/>
      <c r="I581" s="31"/>
      <c r="K581" s="2"/>
      <c r="L581" s="18">
        <f>IF(B581="","",COUNTIF($D$3:D581,D581)-IF(D581="M",COUNTIF($P$3:P581,"M"))-IF(D581="F",COUNTIF($P$3:P581,"F")))</f>
      </c>
      <c r="M581" s="2">
        <f t="shared" si="9"/>
        <v>0</v>
      </c>
    </row>
    <row r="582" spans="7:13" ht="15">
      <c r="G582" s="33"/>
      <c r="H582" s="19"/>
      <c r="I582" s="31"/>
      <c r="K582" s="2"/>
      <c r="L582" s="18">
        <f>IF(B582="","",COUNTIF($D$3:D582,D582)-IF(D582="M",COUNTIF($P$3:P582,"M"))-IF(D582="F",COUNTIF($P$3:P582,"F")))</f>
      </c>
      <c r="M582" s="2">
        <f t="shared" si="9"/>
        <v>0</v>
      </c>
    </row>
    <row r="583" spans="7:13" ht="15">
      <c r="G583" s="33"/>
      <c r="H583" s="19"/>
      <c r="I583" s="31"/>
      <c r="K583" s="2"/>
      <c r="L583" s="18">
        <f>IF(B583="","",COUNTIF($D$3:D583,D583)-IF(D583="M",COUNTIF($P$3:P583,"M"))-IF(D583="F",COUNTIF($P$3:P583,"F")))</f>
      </c>
      <c r="M583" s="2">
        <f t="shared" si="9"/>
        <v>0</v>
      </c>
    </row>
    <row r="584" spans="7:13" ht="15">
      <c r="G584" s="33"/>
      <c r="H584" s="19"/>
      <c r="I584" s="31"/>
      <c r="K584" s="2"/>
      <c r="L584" s="18">
        <f>IF(B584="","",COUNTIF($D$3:D584,D584)-IF(D584="M",COUNTIF($P$3:P584,"M"))-IF(D584="F",COUNTIF($P$3:P584,"F")))</f>
      </c>
      <c r="M584" s="2">
        <f t="shared" si="9"/>
        <v>0</v>
      </c>
    </row>
    <row r="585" spans="7:13" ht="15">
      <c r="G585" s="33"/>
      <c r="H585" s="19"/>
      <c r="I585" s="31"/>
      <c r="K585" s="2"/>
      <c r="L585" s="18">
        <f>IF(B585="","",COUNTIF($D$3:D585,D585)-IF(D585="M",COUNTIF($P$3:P585,"M"))-IF(D585="F",COUNTIF($P$3:P585,"F")))</f>
      </c>
      <c r="M585" s="2">
        <f t="shared" si="9"/>
        <v>0</v>
      </c>
    </row>
    <row r="586" spans="7:13" ht="15">
      <c r="G586" s="33"/>
      <c r="H586" s="19"/>
      <c r="I586" s="31"/>
      <c r="K586" s="2"/>
      <c r="L586" s="18">
        <f>IF(B586="","",COUNTIF($D$3:D586,D586)-IF(D586="M",COUNTIF($P$3:P586,"M"))-IF(D586="F",COUNTIF($P$3:P586,"F")))</f>
      </c>
      <c r="M586" s="2">
        <f t="shared" si="9"/>
        <v>0</v>
      </c>
    </row>
    <row r="587" spans="7:13" ht="15">
      <c r="G587" s="33"/>
      <c r="H587" s="19"/>
      <c r="I587" s="31"/>
      <c r="K587" s="2"/>
      <c r="L587" s="18">
        <f>IF(B587="","",COUNTIF($D$3:D587,D587)-IF(D587="M",COUNTIF($P$3:P587,"M"))-IF(D587="F",COUNTIF($P$3:P587,"F")))</f>
      </c>
      <c r="M587" s="2">
        <f t="shared" si="9"/>
        <v>0</v>
      </c>
    </row>
    <row r="588" spans="7:13" ht="15">
      <c r="G588" s="33"/>
      <c r="H588" s="19"/>
      <c r="I588" s="31"/>
      <c r="K588" s="2"/>
      <c r="L588" s="18">
        <f>IF(B588="","",COUNTIF($D$3:D588,D588)-IF(D588="M",COUNTIF($P$3:P588,"M"))-IF(D588="F",COUNTIF($P$3:P588,"F")))</f>
      </c>
      <c r="M588" s="2">
        <f t="shared" si="9"/>
        <v>0</v>
      </c>
    </row>
    <row r="589" spans="7:13" ht="15">
      <c r="G589" s="33"/>
      <c r="H589" s="19"/>
      <c r="I589" s="31"/>
      <c r="K589" s="2"/>
      <c r="L589" s="18">
        <f>IF(B589="","",COUNTIF($D$3:D589,D589)-IF(D589="M",COUNTIF($P$3:P589,"M"))-IF(D589="F",COUNTIF($P$3:P589,"F")))</f>
      </c>
      <c r="M589" s="2">
        <f aca="true" t="shared" si="10" ref="M589:M652">A589</f>
        <v>0</v>
      </c>
    </row>
    <row r="590" spans="7:13" ht="15">
      <c r="G590" s="33"/>
      <c r="H590" s="19"/>
      <c r="I590" s="31"/>
      <c r="K590" s="2"/>
      <c r="L590" s="18">
        <f>IF(B590="","",COUNTIF($D$3:D590,D590)-IF(D590="M",COUNTIF($P$3:P590,"M"))-IF(D590="F",COUNTIF($P$3:P590,"F")))</f>
      </c>
      <c r="M590" s="2">
        <f t="shared" si="10"/>
        <v>0</v>
      </c>
    </row>
    <row r="591" spans="7:13" ht="15">
      <c r="G591" s="33"/>
      <c r="H591" s="19"/>
      <c r="I591" s="31"/>
      <c r="K591" s="2"/>
      <c r="L591" s="18">
        <f>IF(B591="","",COUNTIF($D$3:D591,D591)-IF(D591="M",COUNTIF($P$3:P591,"M"))-IF(D591="F",COUNTIF($P$3:P591,"F")))</f>
      </c>
      <c r="M591" s="2">
        <f t="shared" si="10"/>
        <v>0</v>
      </c>
    </row>
    <row r="592" spans="7:13" ht="15">
      <c r="G592" s="33"/>
      <c r="H592" s="19"/>
      <c r="I592" s="31"/>
      <c r="K592" s="2"/>
      <c r="L592" s="18">
        <f>IF(B592="","",COUNTIF($D$3:D592,D592)-IF(D592="M",COUNTIF($P$3:P592,"M"))-IF(D592="F",COUNTIF($P$3:P592,"F")))</f>
      </c>
      <c r="M592" s="2">
        <f t="shared" si="10"/>
        <v>0</v>
      </c>
    </row>
    <row r="593" spans="7:13" ht="15">
      <c r="G593" s="33"/>
      <c r="H593" s="19"/>
      <c r="I593" s="31"/>
      <c r="K593" s="2"/>
      <c r="L593" s="18">
        <f>IF(B593="","",COUNTIF($D$3:D593,D593)-IF(D593="M",COUNTIF($P$3:P593,"M"))-IF(D593="F",COUNTIF($P$3:P593,"F")))</f>
      </c>
      <c r="M593" s="2">
        <f t="shared" si="10"/>
        <v>0</v>
      </c>
    </row>
    <row r="594" spans="7:13" ht="15">
      <c r="G594" s="33"/>
      <c r="H594" s="19"/>
      <c r="I594" s="31"/>
      <c r="K594" s="2"/>
      <c r="L594" s="18">
        <f>IF(B594="","",COUNTIF($D$3:D594,D594)-IF(D594="M",COUNTIF($P$3:P594,"M"))-IF(D594="F",COUNTIF($P$3:P594,"F")))</f>
      </c>
      <c r="M594" s="2">
        <f t="shared" si="10"/>
        <v>0</v>
      </c>
    </row>
    <row r="595" spans="7:13" ht="15">
      <c r="G595" s="33"/>
      <c r="H595" s="19"/>
      <c r="I595" s="31"/>
      <c r="K595" s="2"/>
      <c r="L595" s="18">
        <f>IF(B595="","",COUNTIF($D$3:D595,D595)-IF(D595="M",COUNTIF($P$3:P595,"M"))-IF(D595="F",COUNTIF($P$3:P595,"F")))</f>
      </c>
      <c r="M595" s="2">
        <f t="shared" si="10"/>
        <v>0</v>
      </c>
    </row>
    <row r="596" spans="7:13" ht="15">
      <c r="G596" s="33"/>
      <c r="H596" s="19"/>
      <c r="I596" s="31"/>
      <c r="K596" s="2"/>
      <c r="L596" s="18">
        <f>IF(B596="","",COUNTIF($D$3:D596,D596)-IF(D596="M",COUNTIF($P$3:P596,"M"))-IF(D596="F",COUNTIF($P$3:P596,"F")))</f>
      </c>
      <c r="M596" s="2">
        <f t="shared" si="10"/>
        <v>0</v>
      </c>
    </row>
    <row r="597" spans="7:13" ht="15">
      <c r="G597" s="33"/>
      <c r="H597" s="19"/>
      <c r="I597" s="31"/>
      <c r="K597" s="2"/>
      <c r="L597" s="18">
        <f>IF(B597="","",COUNTIF($D$3:D597,D597)-IF(D597="M",COUNTIF($P$3:P597,"M"))-IF(D597="F",COUNTIF($P$3:P597,"F")))</f>
      </c>
      <c r="M597" s="2">
        <f t="shared" si="10"/>
        <v>0</v>
      </c>
    </row>
    <row r="598" spans="7:13" ht="15">
      <c r="G598" s="33"/>
      <c r="H598" s="19"/>
      <c r="I598" s="31"/>
      <c r="K598" s="2"/>
      <c r="L598" s="18">
        <f>IF(B598="","",COUNTIF($D$3:D598,D598)-IF(D598="M",COUNTIF($P$3:P598,"M"))-IF(D598="F",COUNTIF($P$3:P598,"F")))</f>
      </c>
      <c r="M598" s="2">
        <f t="shared" si="10"/>
        <v>0</v>
      </c>
    </row>
    <row r="599" spans="7:13" ht="15">
      <c r="G599" s="33"/>
      <c r="H599" s="19"/>
      <c r="I599" s="31"/>
      <c r="K599" s="2"/>
      <c r="L599" s="18">
        <f>IF(B599="","",COUNTIF($D$3:D599,D599)-IF(D599="M",COUNTIF($P$3:P599,"M"))-IF(D599="F",COUNTIF($P$3:P599,"F")))</f>
      </c>
      <c r="M599" s="2">
        <f t="shared" si="10"/>
        <v>0</v>
      </c>
    </row>
    <row r="600" spans="7:13" ht="15">
      <c r="G600" s="33"/>
      <c r="H600" s="19"/>
      <c r="I600" s="31"/>
      <c r="K600" s="2"/>
      <c r="L600" s="18">
        <f>IF(B600="","",COUNTIF($D$3:D600,D600)-IF(D600="M",COUNTIF($P$3:P600,"M"))-IF(D600="F",COUNTIF($P$3:P600,"F")))</f>
      </c>
      <c r="M600" s="2">
        <f t="shared" si="10"/>
        <v>0</v>
      </c>
    </row>
    <row r="601" spans="7:13" ht="15">
      <c r="G601" s="33"/>
      <c r="H601" s="19"/>
      <c r="I601" s="31"/>
      <c r="K601" s="2"/>
      <c r="L601" s="18">
        <f>IF(B601="","",COUNTIF($D$3:D601,D601)-IF(D601="M",COUNTIF($P$3:P601,"M"))-IF(D601="F",COUNTIF($P$3:P601,"F")))</f>
      </c>
      <c r="M601" s="2">
        <f t="shared" si="10"/>
        <v>0</v>
      </c>
    </row>
    <row r="602" spans="7:13" ht="15">
      <c r="G602" s="33"/>
      <c r="H602" s="19"/>
      <c r="I602" s="31"/>
      <c r="K602" s="2"/>
      <c r="L602" s="18">
        <f>IF(B602="","",COUNTIF($D$3:D602,D602)-IF(D602="M",COUNTIF($P$3:P602,"M"))-IF(D602="F",COUNTIF($P$3:P602,"F")))</f>
      </c>
      <c r="M602" s="2">
        <f t="shared" si="10"/>
        <v>0</v>
      </c>
    </row>
    <row r="603" spans="7:13" ht="15">
      <c r="G603" s="33"/>
      <c r="H603" s="19"/>
      <c r="I603" s="31"/>
      <c r="K603" s="2"/>
      <c r="L603" s="18">
        <f>IF(B603="","",COUNTIF($D$3:D603,D603)-IF(D603="M",COUNTIF($P$3:P603,"M"))-IF(D603="F",COUNTIF($P$3:P603,"F")))</f>
      </c>
      <c r="M603" s="2">
        <f t="shared" si="10"/>
        <v>0</v>
      </c>
    </row>
    <row r="604" spans="7:13" ht="15">
      <c r="G604" s="33"/>
      <c r="H604" s="19"/>
      <c r="I604" s="31"/>
      <c r="K604" s="2"/>
      <c r="L604" s="18">
        <f>IF(B604="","",COUNTIF($D$3:D604,D604)-IF(D604="M",COUNTIF($P$3:P604,"M"))-IF(D604="F",COUNTIF($P$3:P604,"F")))</f>
      </c>
      <c r="M604" s="2">
        <f t="shared" si="10"/>
        <v>0</v>
      </c>
    </row>
    <row r="605" spans="7:13" ht="15">
      <c r="G605" s="33"/>
      <c r="H605" s="19"/>
      <c r="I605" s="31"/>
      <c r="K605" s="2"/>
      <c r="L605" s="18">
        <f>IF(B605="","",COUNTIF($D$3:D605,D605)-IF(D605="M",COUNTIF($P$3:P605,"M"))-IF(D605="F",COUNTIF($P$3:P605,"F")))</f>
      </c>
      <c r="M605" s="2">
        <f t="shared" si="10"/>
        <v>0</v>
      </c>
    </row>
    <row r="606" spans="7:13" ht="15">
      <c r="G606" s="33"/>
      <c r="H606" s="19"/>
      <c r="I606" s="31"/>
      <c r="K606" s="2"/>
      <c r="L606" s="18">
        <f>IF(B606="","",COUNTIF($D$3:D606,D606)-IF(D606="M",COUNTIF($P$3:P606,"M"))-IF(D606="F",COUNTIF($P$3:P606,"F")))</f>
      </c>
      <c r="M606" s="2">
        <f t="shared" si="10"/>
        <v>0</v>
      </c>
    </row>
    <row r="607" spans="7:13" ht="15">
      <c r="G607" s="33"/>
      <c r="H607" s="19"/>
      <c r="I607" s="31"/>
      <c r="K607" s="2"/>
      <c r="L607" s="18">
        <f>IF(B607="","",COUNTIF($D$3:D607,D607)-IF(D607="M",COUNTIF($P$3:P607,"M"))-IF(D607="F",COUNTIF($P$3:P607,"F")))</f>
      </c>
      <c r="M607" s="2">
        <f t="shared" si="10"/>
        <v>0</v>
      </c>
    </row>
    <row r="608" spans="7:13" ht="15">
      <c r="G608" s="33"/>
      <c r="H608" s="19"/>
      <c r="I608" s="31"/>
      <c r="K608" s="2"/>
      <c r="L608" s="18">
        <f>IF(B608="","",COUNTIF($D$3:D608,D608)-IF(D608="M",COUNTIF($P$3:P608,"M"))-IF(D608="F",COUNTIF($P$3:P608,"F")))</f>
      </c>
      <c r="M608" s="2">
        <f t="shared" si="10"/>
        <v>0</v>
      </c>
    </row>
    <row r="609" spans="7:13" ht="15">
      <c r="G609" s="33"/>
      <c r="H609" s="19"/>
      <c r="I609" s="31"/>
      <c r="K609" s="2"/>
      <c r="L609" s="18">
        <f>IF(B609="","",COUNTIF($D$3:D609,D609)-IF(D609="M",COUNTIF($P$3:P609,"M"))-IF(D609="F",COUNTIF($P$3:P609,"F")))</f>
      </c>
      <c r="M609" s="2">
        <f t="shared" si="10"/>
        <v>0</v>
      </c>
    </row>
    <row r="610" spans="7:13" ht="15">
      <c r="G610" s="33"/>
      <c r="H610" s="19"/>
      <c r="I610" s="31"/>
      <c r="K610" s="2"/>
      <c r="L610" s="18">
        <f>IF(B610="","",COUNTIF($D$3:D610,D610)-IF(D610="M",COUNTIF($P$3:P610,"M"))-IF(D610="F",COUNTIF($P$3:P610,"F")))</f>
      </c>
      <c r="M610" s="2">
        <f t="shared" si="10"/>
        <v>0</v>
      </c>
    </row>
    <row r="611" spans="7:13" ht="15">
      <c r="G611" s="33"/>
      <c r="H611" s="19"/>
      <c r="I611" s="31"/>
      <c r="K611" s="2"/>
      <c r="L611" s="18">
        <f>IF(B611="","",COUNTIF($D$3:D611,D611)-IF(D611="M",COUNTIF($P$3:P611,"M"))-IF(D611="F",COUNTIF($P$3:P611,"F")))</f>
      </c>
      <c r="M611" s="2">
        <f t="shared" si="10"/>
        <v>0</v>
      </c>
    </row>
    <row r="612" spans="7:13" ht="15">
      <c r="G612" s="33"/>
      <c r="H612" s="19"/>
      <c r="I612" s="31"/>
      <c r="K612" s="2"/>
      <c r="L612" s="18">
        <f>IF(B612="","",COUNTIF($D$3:D612,D612)-IF(D612="M",COUNTIF($P$3:P612,"M"))-IF(D612="F",COUNTIF($P$3:P612,"F")))</f>
      </c>
      <c r="M612" s="2">
        <f t="shared" si="10"/>
        <v>0</v>
      </c>
    </row>
    <row r="613" spans="7:13" ht="15">
      <c r="G613" s="33"/>
      <c r="H613" s="19"/>
      <c r="I613" s="31"/>
      <c r="K613" s="2"/>
      <c r="L613" s="18">
        <f>IF(B613="","",COUNTIF($D$3:D613,D613)-IF(D613="M",COUNTIF($P$3:P613,"M"))-IF(D613="F",COUNTIF($P$3:P613,"F")))</f>
      </c>
      <c r="M613" s="2">
        <f t="shared" si="10"/>
        <v>0</v>
      </c>
    </row>
    <row r="614" spans="7:13" ht="15">
      <c r="G614" s="33"/>
      <c r="H614" s="19"/>
      <c r="I614" s="31"/>
      <c r="K614" s="2"/>
      <c r="L614" s="18">
        <f>IF(B614="","",COUNTIF($D$3:D614,D614)-IF(D614="M",COUNTIF($P$3:P614,"M"))-IF(D614="F",COUNTIF($P$3:P614,"F")))</f>
      </c>
      <c r="M614" s="2">
        <f t="shared" si="10"/>
        <v>0</v>
      </c>
    </row>
    <row r="615" spans="7:13" ht="15">
      <c r="G615" s="33"/>
      <c r="H615" s="19"/>
      <c r="I615" s="31"/>
      <c r="K615" s="2"/>
      <c r="L615" s="18">
        <f>IF(B615="","",COUNTIF($D$3:D615,D615)-IF(D615="M",COUNTIF($P$3:P615,"M"))-IF(D615="F",COUNTIF($P$3:P615,"F")))</f>
      </c>
      <c r="M615" s="2">
        <f t="shared" si="10"/>
        <v>0</v>
      </c>
    </row>
    <row r="616" spans="7:13" ht="15">
      <c r="G616" s="33"/>
      <c r="H616" s="19"/>
      <c r="I616" s="31"/>
      <c r="K616" s="2"/>
      <c r="L616" s="18">
        <f>IF(B616="","",COUNTIF($D$3:D616,D616)-IF(D616="M",COUNTIF($P$3:P616,"M"))-IF(D616="F",COUNTIF($P$3:P616,"F")))</f>
      </c>
      <c r="M616" s="2">
        <f t="shared" si="10"/>
        <v>0</v>
      </c>
    </row>
    <row r="617" spans="7:13" ht="15">
      <c r="G617" s="33"/>
      <c r="H617" s="19"/>
      <c r="I617" s="31"/>
      <c r="K617" s="2"/>
      <c r="L617" s="18">
        <f>IF(B617="","",COUNTIF($D$3:D617,D617)-IF(D617="M",COUNTIF($P$3:P617,"M"))-IF(D617="F",COUNTIF($P$3:P617,"F")))</f>
      </c>
      <c r="M617" s="2">
        <f t="shared" si="10"/>
        <v>0</v>
      </c>
    </row>
    <row r="618" spans="7:13" ht="15">
      <c r="G618" s="33"/>
      <c r="H618" s="19"/>
      <c r="I618" s="31"/>
      <c r="K618" s="2"/>
      <c r="L618" s="18">
        <f>IF(B618="","",COUNTIF($D$3:D618,D618)-IF(D618="M",COUNTIF($P$3:P618,"M"))-IF(D618="F",COUNTIF($P$3:P618,"F")))</f>
      </c>
      <c r="M618" s="2">
        <f t="shared" si="10"/>
        <v>0</v>
      </c>
    </row>
    <row r="619" spans="7:13" ht="15">
      <c r="G619" s="33"/>
      <c r="H619" s="19"/>
      <c r="I619" s="31"/>
      <c r="K619" s="2"/>
      <c r="L619" s="18">
        <f>IF(B619="","",COUNTIF($D$3:D619,D619)-IF(D619="M",COUNTIF($P$3:P619,"M"))-IF(D619="F",COUNTIF($P$3:P619,"F")))</f>
      </c>
      <c r="M619" s="2">
        <f t="shared" si="10"/>
        <v>0</v>
      </c>
    </row>
    <row r="620" spans="7:13" ht="15">
      <c r="G620" s="33"/>
      <c r="H620" s="19"/>
      <c r="I620" s="31"/>
      <c r="K620" s="2"/>
      <c r="L620" s="18">
        <f>IF(B620="","",COUNTIF($D$3:D620,D620)-IF(D620="M",COUNTIF($P$3:P620,"M"))-IF(D620="F",COUNTIF($P$3:P620,"F")))</f>
      </c>
      <c r="M620" s="2">
        <f t="shared" si="10"/>
        <v>0</v>
      </c>
    </row>
    <row r="621" spans="7:13" ht="15">
      <c r="G621" s="33"/>
      <c r="H621" s="19"/>
      <c r="I621" s="31"/>
      <c r="K621" s="2"/>
      <c r="L621" s="18">
        <f>IF(B621="","",COUNTIF($D$3:D621,D621)-IF(D621="M",COUNTIF($P$3:P621,"M"))-IF(D621="F",COUNTIF($P$3:P621,"F")))</f>
      </c>
      <c r="M621" s="2">
        <f t="shared" si="10"/>
        <v>0</v>
      </c>
    </row>
    <row r="622" spans="7:13" ht="15">
      <c r="G622" s="33"/>
      <c r="H622" s="19"/>
      <c r="I622" s="31"/>
      <c r="K622" s="2"/>
      <c r="L622" s="18">
        <f>IF(B622="","",COUNTIF($D$3:D622,D622)-IF(D622="M",COUNTIF($P$3:P622,"M"))-IF(D622="F",COUNTIF($P$3:P622,"F")))</f>
      </c>
      <c r="M622" s="2">
        <f t="shared" si="10"/>
        <v>0</v>
      </c>
    </row>
    <row r="623" spans="7:13" ht="15">
      <c r="G623" s="33"/>
      <c r="H623" s="19"/>
      <c r="I623" s="31"/>
      <c r="K623" s="2"/>
      <c r="L623" s="18">
        <f>IF(B623="","",COUNTIF($D$3:D623,D623)-IF(D623="M",COUNTIF($P$3:P623,"M"))-IF(D623="F",COUNTIF($P$3:P623,"F")))</f>
      </c>
      <c r="M623" s="2">
        <f t="shared" si="10"/>
        <v>0</v>
      </c>
    </row>
    <row r="624" spans="7:13" ht="15">
      <c r="G624" s="33"/>
      <c r="H624" s="19"/>
      <c r="I624" s="31"/>
      <c r="K624" s="2"/>
      <c r="L624" s="18">
        <f>IF(B624="","",COUNTIF($D$3:D624,D624)-IF(D624="M",COUNTIF($P$3:P624,"M"))-IF(D624="F",COUNTIF($P$3:P624,"F")))</f>
      </c>
      <c r="M624" s="2">
        <f t="shared" si="10"/>
        <v>0</v>
      </c>
    </row>
    <row r="625" spans="7:13" ht="15">
      <c r="G625" s="33"/>
      <c r="H625" s="19"/>
      <c r="I625" s="31"/>
      <c r="K625" s="2"/>
      <c r="L625" s="18">
        <f>IF(B625="","",COUNTIF($D$3:D625,D625)-IF(D625="M",COUNTIF($P$3:P625,"M"))-IF(D625="F",COUNTIF($P$3:P625,"F")))</f>
      </c>
      <c r="M625" s="2">
        <f t="shared" si="10"/>
        <v>0</v>
      </c>
    </row>
    <row r="626" spans="7:13" ht="15">
      <c r="G626" s="33"/>
      <c r="H626" s="19"/>
      <c r="I626" s="31"/>
      <c r="K626" s="2"/>
      <c r="L626" s="18">
        <f>IF(B626="","",COUNTIF($D$3:D626,D626)-IF(D626="M",COUNTIF($P$3:P626,"M"))-IF(D626="F",COUNTIF($P$3:P626,"F")))</f>
      </c>
      <c r="M626" s="2">
        <f t="shared" si="10"/>
        <v>0</v>
      </c>
    </row>
    <row r="627" spans="7:13" ht="15">
      <c r="G627" s="33"/>
      <c r="H627" s="19"/>
      <c r="I627" s="31"/>
      <c r="K627" s="2"/>
      <c r="L627" s="18">
        <f>IF(B627="","",COUNTIF($D$3:D627,D627)-IF(D627="M",COUNTIF($P$3:P627,"M"))-IF(D627="F",COUNTIF($P$3:P627,"F")))</f>
      </c>
      <c r="M627" s="2">
        <f t="shared" si="10"/>
        <v>0</v>
      </c>
    </row>
    <row r="628" spans="7:13" ht="15">
      <c r="G628" s="33"/>
      <c r="H628" s="19"/>
      <c r="I628" s="31"/>
      <c r="K628" s="2"/>
      <c r="L628" s="18">
        <f>IF(B628="","",COUNTIF($D$3:D628,D628)-IF(D628="M",COUNTIF($P$3:P628,"M"))-IF(D628="F",COUNTIF($P$3:P628,"F")))</f>
      </c>
      <c r="M628" s="2">
        <f t="shared" si="10"/>
        <v>0</v>
      </c>
    </row>
    <row r="629" spans="7:13" ht="15">
      <c r="G629" s="33"/>
      <c r="H629" s="19"/>
      <c r="I629" s="31"/>
      <c r="K629" s="2"/>
      <c r="L629" s="18">
        <f>IF(B629="","",COUNTIF($D$3:D629,D629)-IF(D629="M",COUNTIF($P$3:P629,"M"))-IF(D629="F",COUNTIF($P$3:P629,"F")))</f>
      </c>
      <c r="M629" s="2">
        <f t="shared" si="10"/>
        <v>0</v>
      </c>
    </row>
    <row r="630" spans="7:13" ht="15">
      <c r="G630" s="33"/>
      <c r="H630" s="19"/>
      <c r="I630" s="31"/>
      <c r="K630" s="2"/>
      <c r="L630" s="18">
        <f>IF(B630="","",COUNTIF($D$3:D630,D630)-IF(D630="M",COUNTIF($P$3:P630,"M"))-IF(D630="F",COUNTIF($P$3:P630,"F")))</f>
      </c>
      <c r="M630" s="2">
        <f t="shared" si="10"/>
        <v>0</v>
      </c>
    </row>
    <row r="631" spans="7:13" ht="15">
      <c r="G631" s="33"/>
      <c r="H631" s="19"/>
      <c r="I631" s="31"/>
      <c r="K631" s="2"/>
      <c r="L631" s="18">
        <f>IF(B631="","",COUNTIF($D$3:D631,D631)-IF(D631="M",COUNTIF($P$3:P631,"M"))-IF(D631="F",COUNTIF($P$3:P631,"F")))</f>
      </c>
      <c r="M631" s="2">
        <f t="shared" si="10"/>
        <v>0</v>
      </c>
    </row>
    <row r="632" spans="7:13" ht="15">
      <c r="G632" s="33"/>
      <c r="H632" s="19"/>
      <c r="I632" s="31"/>
      <c r="K632" s="2"/>
      <c r="L632" s="18">
        <f>IF(B632="","",COUNTIF($D$3:D632,D632)-IF(D632="M",COUNTIF($P$3:P632,"M"))-IF(D632="F",COUNTIF($P$3:P632,"F")))</f>
      </c>
      <c r="M632" s="2">
        <f t="shared" si="10"/>
        <v>0</v>
      </c>
    </row>
    <row r="633" spans="7:13" ht="15">
      <c r="G633" s="33"/>
      <c r="H633" s="19"/>
      <c r="I633" s="31"/>
      <c r="K633" s="2"/>
      <c r="L633" s="18">
        <f>IF(B633="","",COUNTIF($D$3:D633,D633)-IF(D633="M",COUNTIF($P$3:P633,"M"))-IF(D633="F",COUNTIF($P$3:P633,"F")))</f>
      </c>
      <c r="M633" s="2">
        <f t="shared" si="10"/>
        <v>0</v>
      </c>
    </row>
    <row r="634" spans="7:13" ht="15">
      <c r="G634" s="33"/>
      <c r="H634" s="19"/>
      <c r="I634" s="31"/>
      <c r="K634" s="2"/>
      <c r="L634" s="18">
        <f>IF(B634="","",COUNTIF($D$3:D634,D634)-IF(D634="M",COUNTIF($P$3:P634,"M"))-IF(D634="F",COUNTIF($P$3:P634,"F")))</f>
      </c>
      <c r="M634" s="2">
        <f t="shared" si="10"/>
        <v>0</v>
      </c>
    </row>
    <row r="635" spans="7:13" ht="15">
      <c r="G635" s="33"/>
      <c r="H635" s="19"/>
      <c r="I635" s="31"/>
      <c r="K635" s="2"/>
      <c r="L635" s="18">
        <f>IF(B635="","",COUNTIF($D$3:D635,D635)-IF(D635="M",COUNTIF($P$3:P635,"M"))-IF(D635="F",COUNTIF($P$3:P635,"F")))</f>
      </c>
      <c r="M635" s="2">
        <f t="shared" si="10"/>
        <v>0</v>
      </c>
    </row>
    <row r="636" spans="7:13" ht="15">
      <c r="G636" s="33"/>
      <c r="H636" s="19"/>
      <c r="I636" s="31"/>
      <c r="K636" s="2"/>
      <c r="L636" s="18">
        <f>IF(B636="","",COUNTIF($D$3:D636,D636)-IF(D636="M",COUNTIF($P$3:P636,"M"))-IF(D636="F",COUNTIF($P$3:P636,"F")))</f>
      </c>
      <c r="M636" s="2">
        <f t="shared" si="10"/>
        <v>0</v>
      </c>
    </row>
    <row r="637" spans="7:13" ht="15">
      <c r="G637" s="33"/>
      <c r="H637" s="19"/>
      <c r="I637" s="31"/>
      <c r="K637" s="2"/>
      <c r="L637" s="18">
        <f>IF(B637="","",COUNTIF($D$3:D637,D637)-IF(D637="M",COUNTIF($P$3:P637,"M"))-IF(D637="F",COUNTIF($P$3:P637,"F")))</f>
      </c>
      <c r="M637" s="2">
        <f t="shared" si="10"/>
        <v>0</v>
      </c>
    </row>
    <row r="638" spans="7:13" ht="15">
      <c r="G638" s="33"/>
      <c r="H638" s="19"/>
      <c r="I638" s="31"/>
      <c r="K638" s="2"/>
      <c r="L638" s="18">
        <f>IF(B638="","",COUNTIF($D$3:D638,D638)-IF(D638="M",COUNTIF($P$3:P638,"M"))-IF(D638="F",COUNTIF($P$3:P638,"F")))</f>
      </c>
      <c r="M638" s="2">
        <f t="shared" si="10"/>
        <v>0</v>
      </c>
    </row>
    <row r="639" spans="7:13" ht="15">
      <c r="G639" s="33"/>
      <c r="H639" s="19"/>
      <c r="I639" s="31"/>
      <c r="K639" s="2"/>
      <c r="L639" s="18">
        <f>IF(B639="","",COUNTIF($D$3:D639,D639)-IF(D639="M",COUNTIF($P$3:P639,"M"))-IF(D639="F",COUNTIF($P$3:P639,"F")))</f>
      </c>
      <c r="M639" s="2">
        <f t="shared" si="10"/>
        <v>0</v>
      </c>
    </row>
    <row r="640" spans="7:13" ht="15">
      <c r="G640" s="33"/>
      <c r="H640" s="19"/>
      <c r="I640" s="31"/>
      <c r="K640" s="2"/>
      <c r="L640" s="18">
        <f>IF(B640="","",COUNTIF($D$3:D640,D640)-IF(D640="M",COUNTIF($P$3:P640,"M"))-IF(D640="F",COUNTIF($P$3:P640,"F")))</f>
      </c>
      <c r="M640" s="2">
        <f t="shared" si="10"/>
        <v>0</v>
      </c>
    </row>
    <row r="641" spans="7:13" ht="15">
      <c r="G641" s="33"/>
      <c r="H641" s="19"/>
      <c r="I641" s="31"/>
      <c r="K641" s="2"/>
      <c r="L641" s="18">
        <f>IF(B641="","",COUNTIF($D$3:D641,D641)-IF(D641="M",COUNTIF($P$3:P641,"M"))-IF(D641="F",COUNTIF($P$3:P641,"F")))</f>
      </c>
      <c r="M641" s="2">
        <f t="shared" si="10"/>
        <v>0</v>
      </c>
    </row>
    <row r="642" spans="7:13" ht="15">
      <c r="G642" s="33"/>
      <c r="H642" s="19"/>
      <c r="I642" s="31"/>
      <c r="K642" s="2"/>
      <c r="L642" s="18">
        <f>IF(B642="","",COUNTIF($D$3:D642,D642)-IF(D642="M",COUNTIF($P$3:P642,"M"))-IF(D642="F",COUNTIF($P$3:P642,"F")))</f>
      </c>
      <c r="M642" s="2">
        <f t="shared" si="10"/>
        <v>0</v>
      </c>
    </row>
    <row r="643" spans="7:13" ht="15">
      <c r="G643" s="33"/>
      <c r="H643" s="19"/>
      <c r="I643" s="31"/>
      <c r="K643" s="2"/>
      <c r="L643" s="18">
        <f>IF(B643="","",COUNTIF($D$3:D643,D643)-IF(D643="M",COUNTIF($P$3:P643,"M"))-IF(D643="F",COUNTIF($P$3:P643,"F")))</f>
      </c>
      <c r="M643" s="2">
        <f t="shared" si="10"/>
        <v>0</v>
      </c>
    </row>
    <row r="644" spans="7:13" ht="15">
      <c r="G644" s="33"/>
      <c r="H644" s="19"/>
      <c r="I644" s="31"/>
      <c r="K644" s="2"/>
      <c r="L644" s="18">
        <f>IF(B644="","",COUNTIF($D$3:D644,D644)-IF(D644="M",COUNTIF($P$3:P644,"M"))-IF(D644="F",COUNTIF($P$3:P644,"F")))</f>
      </c>
      <c r="M644" s="2">
        <f t="shared" si="10"/>
        <v>0</v>
      </c>
    </row>
    <row r="645" spans="7:13" ht="15">
      <c r="G645" s="33"/>
      <c r="H645" s="19"/>
      <c r="I645" s="31"/>
      <c r="K645" s="2"/>
      <c r="L645" s="18">
        <f>IF(B645="","",COUNTIF($D$3:D645,D645)-IF(D645="M",COUNTIF($P$3:P645,"M"))-IF(D645="F",COUNTIF($P$3:P645,"F")))</f>
      </c>
      <c r="M645" s="2">
        <f t="shared" si="10"/>
        <v>0</v>
      </c>
    </row>
    <row r="646" spans="7:13" ht="15">
      <c r="G646" s="33"/>
      <c r="H646" s="19"/>
      <c r="I646" s="31"/>
      <c r="K646" s="2"/>
      <c r="L646" s="18">
        <f>IF(B646="","",COUNTIF($D$3:D646,D646)-IF(D646="M",COUNTIF($P$3:P646,"M"))-IF(D646="F",COUNTIF($P$3:P646,"F")))</f>
      </c>
      <c r="M646" s="2">
        <f t="shared" si="10"/>
        <v>0</v>
      </c>
    </row>
    <row r="647" spans="7:13" ht="15">
      <c r="G647" s="33"/>
      <c r="H647" s="19"/>
      <c r="I647" s="31"/>
      <c r="K647" s="2"/>
      <c r="L647" s="18">
        <f>IF(B647="","",COUNTIF($D$3:D647,D647)-IF(D647="M",COUNTIF($P$3:P647,"M"))-IF(D647="F",COUNTIF($P$3:P647,"F")))</f>
      </c>
      <c r="M647" s="2">
        <f t="shared" si="10"/>
        <v>0</v>
      </c>
    </row>
    <row r="648" spans="7:13" ht="15">
      <c r="G648" s="33"/>
      <c r="H648" s="19"/>
      <c r="I648" s="31"/>
      <c r="K648" s="2"/>
      <c r="L648" s="18">
        <f>IF(B648="","",COUNTIF($D$3:D648,D648)-IF(D648="M",COUNTIF($P$3:P648,"M"))-IF(D648="F",COUNTIF($P$3:P648,"F")))</f>
      </c>
      <c r="M648" s="2">
        <f t="shared" si="10"/>
        <v>0</v>
      </c>
    </row>
    <row r="649" spans="7:13" ht="15">
      <c r="G649" s="33"/>
      <c r="H649" s="19"/>
      <c r="I649" s="31"/>
      <c r="K649" s="2"/>
      <c r="L649" s="18">
        <f>IF(B649="","",COUNTIF($D$3:D649,D649)-IF(D649="M",COUNTIF($P$3:P649,"M"))-IF(D649="F",COUNTIF($P$3:P649,"F")))</f>
      </c>
      <c r="M649" s="2">
        <f t="shared" si="10"/>
        <v>0</v>
      </c>
    </row>
    <row r="650" spans="7:13" ht="15">
      <c r="G650" s="33"/>
      <c r="H650" s="19"/>
      <c r="I650" s="31"/>
      <c r="K650" s="2"/>
      <c r="L650" s="18">
        <f>IF(B650="","",COUNTIF($D$3:D650,D650)-IF(D650="M",COUNTIF($P$3:P650,"M"))-IF(D650="F",COUNTIF($P$3:P650,"F")))</f>
      </c>
      <c r="M650" s="2">
        <f t="shared" si="10"/>
        <v>0</v>
      </c>
    </row>
    <row r="651" spans="7:13" ht="15">
      <c r="G651" s="33"/>
      <c r="H651" s="19"/>
      <c r="I651" s="31"/>
      <c r="K651" s="2"/>
      <c r="L651" s="18">
        <f>IF(B651="","",COUNTIF($D$3:D651,D651)-IF(D651="M",COUNTIF($P$3:P651,"M"))-IF(D651="F",COUNTIF($P$3:P651,"F")))</f>
      </c>
      <c r="M651" s="2">
        <f t="shared" si="10"/>
        <v>0</v>
      </c>
    </row>
    <row r="652" spans="7:13" ht="15">
      <c r="G652" s="33"/>
      <c r="H652" s="19"/>
      <c r="I652" s="31"/>
      <c r="K652" s="2"/>
      <c r="L652" s="18">
        <f>IF(B652="","",COUNTIF($D$3:D652,D652)-IF(D652="M",COUNTIF($P$3:P652,"M"))-IF(D652="F",COUNTIF($P$3:P652,"F")))</f>
      </c>
      <c r="M652" s="2">
        <f t="shared" si="10"/>
        <v>0</v>
      </c>
    </row>
    <row r="653" spans="7:13" ht="15">
      <c r="G653" s="33"/>
      <c r="H653" s="19"/>
      <c r="I653" s="31"/>
      <c r="K653" s="2"/>
      <c r="L653" s="18">
        <f>IF(B653="","",COUNTIF($D$3:D653,D653)-IF(D653="M",COUNTIF($P$3:P653,"M"))-IF(D653="F",COUNTIF($P$3:P653,"F")))</f>
      </c>
      <c r="M653" s="2">
        <f aca="true" t="shared" si="11" ref="M653:M716">A653</f>
        <v>0</v>
      </c>
    </row>
    <row r="654" spans="7:13" ht="15">
      <c r="G654" s="33"/>
      <c r="H654" s="19"/>
      <c r="I654" s="31"/>
      <c r="K654" s="2"/>
      <c r="L654" s="18">
        <f>IF(B654="","",COUNTIF($D$3:D654,D654)-IF(D654="M",COUNTIF($P$3:P654,"M"))-IF(D654="F",COUNTIF($P$3:P654,"F")))</f>
      </c>
      <c r="M654" s="2">
        <f t="shared" si="11"/>
        <v>0</v>
      </c>
    </row>
    <row r="655" spans="7:13" ht="15">
      <c r="G655" s="33"/>
      <c r="H655" s="19"/>
      <c r="I655" s="31"/>
      <c r="K655" s="2"/>
      <c r="L655" s="18">
        <f>IF(B655="","",COUNTIF($D$3:D655,D655)-IF(D655="M",COUNTIF($P$3:P655,"M"))-IF(D655="F",COUNTIF($P$3:P655,"F")))</f>
      </c>
      <c r="M655" s="2">
        <f t="shared" si="11"/>
        <v>0</v>
      </c>
    </row>
    <row r="656" spans="7:13" ht="15">
      <c r="G656" s="33"/>
      <c r="H656" s="19"/>
      <c r="I656" s="31"/>
      <c r="K656" s="2"/>
      <c r="L656" s="18">
        <f>IF(B656="","",COUNTIF($D$3:D656,D656)-IF(D656="M",COUNTIF($P$3:P656,"M"))-IF(D656="F",COUNTIF($P$3:P656,"F")))</f>
      </c>
      <c r="M656" s="2">
        <f t="shared" si="11"/>
        <v>0</v>
      </c>
    </row>
    <row r="657" spans="7:13" ht="15">
      <c r="G657" s="33"/>
      <c r="H657" s="19"/>
      <c r="I657" s="31"/>
      <c r="K657" s="2"/>
      <c r="L657" s="18">
        <f>IF(B657="","",COUNTIF($D$3:D657,D657)-IF(D657="M",COUNTIF($P$3:P657,"M"))-IF(D657="F",COUNTIF($P$3:P657,"F")))</f>
      </c>
      <c r="M657" s="2">
        <f t="shared" si="11"/>
        <v>0</v>
      </c>
    </row>
    <row r="658" spans="7:13" ht="15">
      <c r="G658" s="33"/>
      <c r="H658" s="19"/>
      <c r="I658" s="31"/>
      <c r="K658" s="2"/>
      <c r="L658" s="18">
        <f>IF(B658="","",COUNTIF($D$3:D658,D658)-IF(D658="M",COUNTIF($P$3:P658,"M"))-IF(D658="F",COUNTIF($P$3:P658,"F")))</f>
      </c>
      <c r="M658" s="2">
        <f t="shared" si="11"/>
        <v>0</v>
      </c>
    </row>
    <row r="659" spans="7:13" ht="15">
      <c r="G659" s="33"/>
      <c r="H659" s="19"/>
      <c r="I659" s="31"/>
      <c r="K659" s="2"/>
      <c r="L659" s="18">
        <f>IF(B659="","",COUNTIF($D$3:D659,D659)-IF(D659="M",COUNTIF($P$3:P659,"M"))-IF(D659="F",COUNTIF($P$3:P659,"F")))</f>
      </c>
      <c r="M659" s="2">
        <f t="shared" si="11"/>
        <v>0</v>
      </c>
    </row>
    <row r="660" spans="7:13" ht="15">
      <c r="G660" s="33"/>
      <c r="H660" s="19"/>
      <c r="I660" s="31"/>
      <c r="K660" s="2"/>
      <c r="L660" s="18">
        <f>IF(B660="","",COUNTIF($D$3:D660,D660)-IF(D660="M",COUNTIF($P$3:P660,"M"))-IF(D660="F",COUNTIF($P$3:P660,"F")))</f>
      </c>
      <c r="M660" s="2">
        <f t="shared" si="11"/>
        <v>0</v>
      </c>
    </row>
    <row r="661" spans="7:13" ht="15">
      <c r="G661" s="33"/>
      <c r="H661" s="19"/>
      <c r="I661" s="31"/>
      <c r="K661" s="2"/>
      <c r="L661" s="18">
        <f>IF(B661="","",COUNTIF($D$3:D661,D661)-IF(D661="M",COUNTIF($P$3:P661,"M"))-IF(D661="F",COUNTIF($P$3:P661,"F")))</f>
      </c>
      <c r="M661" s="2">
        <f t="shared" si="11"/>
        <v>0</v>
      </c>
    </row>
    <row r="662" spans="7:13" ht="15">
      <c r="G662" s="33"/>
      <c r="H662" s="19"/>
      <c r="I662" s="31"/>
      <c r="K662" s="2"/>
      <c r="L662" s="18">
        <f>IF(B662="","",COUNTIF($D$3:D662,D662)-IF(D662="M",COUNTIF($P$3:P662,"M"))-IF(D662="F",COUNTIF($P$3:P662,"F")))</f>
      </c>
      <c r="M662" s="2">
        <f t="shared" si="11"/>
        <v>0</v>
      </c>
    </row>
    <row r="663" spans="7:13" ht="15">
      <c r="G663" s="33"/>
      <c r="H663" s="19"/>
      <c r="I663" s="31"/>
      <c r="K663" s="2"/>
      <c r="L663" s="18">
        <f>IF(B663="","",COUNTIF($D$3:D663,D663)-IF(D663="M",COUNTIF($P$3:P663,"M"))-IF(D663="F",COUNTIF($P$3:P663,"F")))</f>
      </c>
      <c r="M663" s="2">
        <f t="shared" si="11"/>
        <v>0</v>
      </c>
    </row>
    <row r="664" spans="7:13" ht="15">
      <c r="G664" s="33"/>
      <c r="H664" s="19"/>
      <c r="I664" s="31"/>
      <c r="K664" s="2"/>
      <c r="L664" s="18">
        <f>IF(B664="","",COUNTIF($D$3:D664,D664)-IF(D664="M",COUNTIF($P$3:P664,"M"))-IF(D664="F",COUNTIF($P$3:P664,"F")))</f>
      </c>
      <c r="M664" s="2">
        <f t="shared" si="11"/>
        <v>0</v>
      </c>
    </row>
    <row r="665" spans="7:13" ht="15">
      <c r="G665" s="33"/>
      <c r="H665" s="19"/>
      <c r="I665" s="31"/>
      <c r="K665" s="2"/>
      <c r="L665" s="18">
        <f>IF(B665="","",COUNTIF($D$3:D665,D665)-IF(D665="M",COUNTIF($P$3:P665,"M"))-IF(D665="F",COUNTIF($P$3:P665,"F")))</f>
      </c>
      <c r="M665" s="2">
        <f t="shared" si="11"/>
        <v>0</v>
      </c>
    </row>
    <row r="666" spans="7:13" ht="15">
      <c r="G666" s="33"/>
      <c r="H666" s="19"/>
      <c r="I666" s="31"/>
      <c r="K666" s="2"/>
      <c r="L666" s="18">
        <f>IF(B666="","",COUNTIF($D$3:D666,D666)-IF(D666="M",COUNTIF($P$3:P666,"M"))-IF(D666="F",COUNTIF($P$3:P666,"F")))</f>
      </c>
      <c r="M666" s="2">
        <f t="shared" si="11"/>
        <v>0</v>
      </c>
    </row>
    <row r="667" spans="7:13" ht="15">
      <c r="G667" s="33"/>
      <c r="H667" s="19"/>
      <c r="I667" s="31"/>
      <c r="K667" s="2"/>
      <c r="L667" s="18">
        <f>IF(B667="","",COUNTIF($D$3:D667,D667)-IF(D667="M",COUNTIF($P$3:P667,"M"))-IF(D667="F",COUNTIF($P$3:P667,"F")))</f>
      </c>
      <c r="M667" s="2">
        <f t="shared" si="11"/>
        <v>0</v>
      </c>
    </row>
    <row r="668" spans="7:13" ht="15">
      <c r="G668" s="33"/>
      <c r="H668" s="19"/>
      <c r="I668" s="31"/>
      <c r="K668" s="2"/>
      <c r="L668" s="18">
        <f>IF(B668="","",COUNTIF($D$3:D668,D668)-IF(D668="M",COUNTIF($P$3:P668,"M"))-IF(D668="F",COUNTIF($P$3:P668,"F")))</f>
      </c>
      <c r="M668" s="2">
        <f t="shared" si="11"/>
        <v>0</v>
      </c>
    </row>
    <row r="669" spans="7:13" ht="15">
      <c r="G669" s="33"/>
      <c r="H669" s="19"/>
      <c r="I669" s="31"/>
      <c r="K669" s="2"/>
      <c r="L669" s="18">
        <f>IF(B669="","",COUNTIF($D$3:D669,D669)-IF(D669="M",COUNTIF($P$3:P669,"M"))-IF(D669="F",COUNTIF($P$3:P669,"F")))</f>
      </c>
      <c r="M669" s="2">
        <f t="shared" si="11"/>
        <v>0</v>
      </c>
    </row>
    <row r="670" spans="7:13" ht="15">
      <c r="G670" s="33"/>
      <c r="H670" s="19"/>
      <c r="I670" s="31"/>
      <c r="K670" s="2"/>
      <c r="L670" s="18">
        <f>IF(B670="","",COUNTIF($D$3:D670,D670)-IF(D670="M",COUNTIF($P$3:P670,"M"))-IF(D670="F",COUNTIF($P$3:P670,"F")))</f>
      </c>
      <c r="M670" s="2">
        <f t="shared" si="11"/>
        <v>0</v>
      </c>
    </row>
    <row r="671" spans="7:13" ht="15">
      <c r="G671" s="33"/>
      <c r="H671" s="19"/>
      <c r="I671" s="31"/>
      <c r="K671" s="2"/>
      <c r="L671" s="18">
        <f>IF(B671="","",COUNTIF($D$3:D671,D671)-IF(D671="M",COUNTIF($P$3:P671,"M"))-IF(D671="F",COUNTIF($P$3:P671,"F")))</f>
      </c>
      <c r="M671" s="2">
        <f t="shared" si="11"/>
        <v>0</v>
      </c>
    </row>
    <row r="672" spans="7:13" ht="15">
      <c r="G672" s="33"/>
      <c r="H672" s="19"/>
      <c r="I672" s="31"/>
      <c r="K672" s="2"/>
      <c r="L672" s="18">
        <f>IF(B672="","",COUNTIF($D$3:D672,D672)-IF(D672="M",COUNTIF($P$3:P672,"M"))-IF(D672="F",COUNTIF($P$3:P672,"F")))</f>
      </c>
      <c r="M672" s="2">
        <f t="shared" si="11"/>
        <v>0</v>
      </c>
    </row>
    <row r="673" spans="7:13" ht="15">
      <c r="G673" s="33"/>
      <c r="H673" s="19"/>
      <c r="I673" s="31"/>
      <c r="K673" s="2"/>
      <c r="L673" s="18">
        <f>IF(B673="","",COUNTIF($D$3:D673,D673)-IF(D673="M",COUNTIF($P$3:P673,"M"))-IF(D673="F",COUNTIF($P$3:P673,"F")))</f>
      </c>
      <c r="M673" s="2">
        <f t="shared" si="11"/>
        <v>0</v>
      </c>
    </row>
    <row r="674" spans="7:13" ht="15">
      <c r="G674" s="33"/>
      <c r="H674" s="19"/>
      <c r="I674" s="31"/>
      <c r="K674" s="2"/>
      <c r="L674" s="18">
        <f>IF(B674="","",COUNTIF($D$3:D674,D674)-IF(D674="M",COUNTIF($P$3:P674,"M"))-IF(D674="F",COUNTIF($P$3:P674,"F")))</f>
      </c>
      <c r="M674" s="2">
        <f t="shared" si="11"/>
        <v>0</v>
      </c>
    </row>
    <row r="675" spans="7:13" ht="15">
      <c r="G675" s="33"/>
      <c r="H675" s="19"/>
      <c r="I675" s="31"/>
      <c r="K675" s="2"/>
      <c r="L675" s="18">
        <f>IF(B675="","",COUNTIF($D$3:D675,D675)-IF(D675="M",COUNTIF($P$3:P675,"M"))-IF(D675="F",COUNTIF($P$3:P675,"F")))</f>
      </c>
      <c r="M675" s="2">
        <f t="shared" si="11"/>
        <v>0</v>
      </c>
    </row>
    <row r="676" spans="7:13" ht="15">
      <c r="G676" s="33"/>
      <c r="H676" s="19"/>
      <c r="I676" s="31"/>
      <c r="K676" s="2"/>
      <c r="L676" s="18">
        <f>IF(B676="","",COUNTIF($D$3:D676,D676)-IF(D676="M",COUNTIF($P$3:P676,"M"))-IF(D676="F",COUNTIF($P$3:P676,"F")))</f>
      </c>
      <c r="M676" s="2">
        <f t="shared" si="11"/>
        <v>0</v>
      </c>
    </row>
    <row r="677" spans="7:13" ht="15">
      <c r="G677" s="33"/>
      <c r="H677" s="19"/>
      <c r="I677" s="31"/>
      <c r="K677" s="2"/>
      <c r="L677" s="18">
        <f>IF(B677="","",COUNTIF($D$3:D677,D677)-IF(D677="M",COUNTIF($P$3:P677,"M"))-IF(D677="F",COUNTIF($P$3:P677,"F")))</f>
      </c>
      <c r="M677" s="2">
        <f t="shared" si="11"/>
        <v>0</v>
      </c>
    </row>
    <row r="678" spans="7:13" ht="15">
      <c r="G678" s="33"/>
      <c r="H678" s="19"/>
      <c r="I678" s="31"/>
      <c r="K678" s="2"/>
      <c r="L678" s="18">
        <f>IF(B678="","",COUNTIF($D$3:D678,D678)-IF(D678="M",COUNTIF($P$3:P678,"M"))-IF(D678="F",COUNTIF($P$3:P678,"F")))</f>
      </c>
      <c r="M678" s="2">
        <f t="shared" si="11"/>
        <v>0</v>
      </c>
    </row>
    <row r="679" spans="7:13" ht="15">
      <c r="G679" s="33"/>
      <c r="H679" s="19"/>
      <c r="I679" s="31"/>
      <c r="K679" s="2"/>
      <c r="L679" s="18">
        <f>IF(B679="","",COUNTIF($D$3:D679,D679)-IF(D679="M",COUNTIF($P$3:P679,"M"))-IF(D679="F",COUNTIF($P$3:P679,"F")))</f>
      </c>
      <c r="M679" s="2">
        <f t="shared" si="11"/>
        <v>0</v>
      </c>
    </row>
    <row r="680" spans="7:13" ht="15">
      <c r="G680" s="33"/>
      <c r="H680" s="19"/>
      <c r="I680" s="31"/>
      <c r="K680" s="2"/>
      <c r="L680" s="18">
        <f>IF(B680="","",COUNTIF($D$3:D680,D680)-IF(D680="M",COUNTIF($P$3:P680,"M"))-IF(D680="F",COUNTIF($P$3:P680,"F")))</f>
      </c>
      <c r="M680" s="2">
        <f t="shared" si="11"/>
        <v>0</v>
      </c>
    </row>
    <row r="681" spans="7:13" ht="15">
      <c r="G681" s="33"/>
      <c r="H681" s="19"/>
      <c r="I681" s="31"/>
      <c r="K681" s="2"/>
      <c r="L681" s="18">
        <f>IF(B681="","",COUNTIF($D$3:D681,D681)-IF(D681="M",COUNTIF($P$3:P681,"M"))-IF(D681="F",COUNTIF($P$3:P681,"F")))</f>
      </c>
      <c r="M681" s="2">
        <f t="shared" si="11"/>
        <v>0</v>
      </c>
    </row>
    <row r="682" spans="7:13" ht="15">
      <c r="G682" s="33"/>
      <c r="H682" s="19"/>
      <c r="I682" s="31"/>
      <c r="K682" s="2"/>
      <c r="L682" s="18">
        <f>IF(B682="","",COUNTIF($D$3:D682,D682)-IF(D682="M",COUNTIF($P$3:P682,"M"))-IF(D682="F",COUNTIF($P$3:P682,"F")))</f>
      </c>
      <c r="M682" s="2">
        <f t="shared" si="11"/>
        <v>0</v>
      </c>
    </row>
    <row r="683" spans="7:13" ht="15">
      <c r="G683" s="33"/>
      <c r="H683" s="19"/>
      <c r="I683" s="31"/>
      <c r="K683" s="2"/>
      <c r="L683" s="18">
        <f>IF(B683="","",COUNTIF($D$3:D683,D683)-IF(D683="M",COUNTIF($P$3:P683,"M"))-IF(D683="F",COUNTIF($P$3:P683,"F")))</f>
      </c>
      <c r="M683" s="2">
        <f t="shared" si="11"/>
        <v>0</v>
      </c>
    </row>
    <row r="684" spans="7:13" ht="15">
      <c r="G684" s="33"/>
      <c r="H684" s="19"/>
      <c r="I684" s="31"/>
      <c r="K684" s="2"/>
      <c r="L684" s="18">
        <f>IF(B684="","",COUNTIF($D$3:D684,D684)-IF(D684="M",COUNTIF($P$3:P684,"M"))-IF(D684="F",COUNTIF($P$3:P684,"F")))</f>
      </c>
      <c r="M684" s="2">
        <f t="shared" si="11"/>
        <v>0</v>
      </c>
    </row>
    <row r="685" spans="7:13" ht="15">
      <c r="G685" s="33"/>
      <c r="H685" s="19"/>
      <c r="I685" s="31"/>
      <c r="K685" s="2"/>
      <c r="L685" s="18">
        <f>IF(B685="","",COUNTIF($D$3:D685,D685)-IF(D685="M",COUNTIF($P$3:P685,"M"))-IF(D685="F",COUNTIF($P$3:P685,"F")))</f>
      </c>
      <c r="M685" s="2">
        <f t="shared" si="11"/>
        <v>0</v>
      </c>
    </row>
    <row r="686" spans="7:13" ht="15">
      <c r="G686" s="33"/>
      <c r="H686" s="19"/>
      <c r="I686" s="31"/>
      <c r="K686" s="2"/>
      <c r="L686" s="18">
        <f>IF(B686="","",COUNTIF($D$3:D686,D686)-IF(D686="M",COUNTIF($P$3:P686,"M"))-IF(D686="F",COUNTIF($P$3:P686,"F")))</f>
      </c>
      <c r="M686" s="2">
        <f t="shared" si="11"/>
        <v>0</v>
      </c>
    </row>
    <row r="687" spans="7:13" ht="15">
      <c r="G687" s="33"/>
      <c r="H687" s="19"/>
      <c r="I687" s="31"/>
      <c r="K687" s="2"/>
      <c r="L687" s="18">
        <f>IF(B687="","",COUNTIF($D$3:D687,D687)-IF(D687="M",COUNTIF($P$3:P687,"M"))-IF(D687="F",COUNTIF($P$3:P687,"F")))</f>
      </c>
      <c r="M687" s="2">
        <f t="shared" si="11"/>
        <v>0</v>
      </c>
    </row>
    <row r="688" spans="7:13" ht="15">
      <c r="G688" s="33"/>
      <c r="H688" s="19"/>
      <c r="I688" s="31"/>
      <c r="K688" s="2"/>
      <c r="L688" s="18">
        <f>IF(B688="","",COUNTIF($D$3:D688,D688)-IF(D688="M",COUNTIF($P$3:P688,"M"))-IF(D688="F",COUNTIF($P$3:P688,"F")))</f>
      </c>
      <c r="M688" s="2">
        <f t="shared" si="11"/>
        <v>0</v>
      </c>
    </row>
    <row r="689" spans="7:13" ht="15">
      <c r="G689" s="33"/>
      <c r="H689" s="19"/>
      <c r="I689" s="31"/>
      <c r="K689" s="2"/>
      <c r="L689" s="18">
        <f>IF(B689="","",COUNTIF($D$3:D689,D689)-IF(D689="M",COUNTIF($P$3:P689,"M"))-IF(D689="F",COUNTIF($P$3:P689,"F")))</f>
      </c>
      <c r="M689" s="2">
        <f t="shared" si="11"/>
        <v>0</v>
      </c>
    </row>
    <row r="690" spans="7:13" ht="15">
      <c r="G690" s="33"/>
      <c r="H690" s="19"/>
      <c r="I690" s="31"/>
      <c r="K690" s="2"/>
      <c r="L690" s="18">
        <f>IF(B690="","",COUNTIF($D$3:D690,D690)-IF(D690="M",COUNTIF($P$3:P690,"M"))-IF(D690="F",COUNTIF($P$3:P690,"F")))</f>
      </c>
      <c r="M690" s="2">
        <f t="shared" si="11"/>
        <v>0</v>
      </c>
    </row>
    <row r="691" spans="7:13" ht="15">
      <c r="G691" s="33"/>
      <c r="H691" s="19"/>
      <c r="I691" s="31"/>
      <c r="K691" s="2"/>
      <c r="L691" s="18">
        <f>IF(B691="","",COUNTIF($D$3:D691,D691)-IF(D691="M",COUNTIF($P$3:P691,"M"))-IF(D691="F",COUNTIF($P$3:P691,"F")))</f>
      </c>
      <c r="M691" s="2">
        <f t="shared" si="11"/>
        <v>0</v>
      </c>
    </row>
    <row r="692" spans="7:13" ht="15">
      <c r="G692" s="33"/>
      <c r="H692" s="19"/>
      <c r="I692" s="31"/>
      <c r="K692" s="2"/>
      <c r="L692" s="18">
        <f>IF(B692="","",COUNTIF($D$3:D692,D692)-IF(D692="M",COUNTIF($P$3:P692,"M"))-IF(D692="F",COUNTIF($P$3:P692,"F")))</f>
      </c>
      <c r="M692" s="2">
        <f t="shared" si="11"/>
        <v>0</v>
      </c>
    </row>
    <row r="693" spans="7:13" ht="15">
      <c r="G693" s="33"/>
      <c r="H693" s="19"/>
      <c r="I693" s="31"/>
      <c r="K693" s="2"/>
      <c r="L693" s="18">
        <f>IF(B693="","",COUNTIF($D$3:D693,D693)-IF(D693="M",COUNTIF($P$3:P693,"M"))-IF(D693="F",COUNTIF($P$3:P693,"F")))</f>
      </c>
      <c r="M693" s="2">
        <f t="shared" si="11"/>
        <v>0</v>
      </c>
    </row>
    <row r="694" spans="7:13" ht="15">
      <c r="G694" s="33"/>
      <c r="H694" s="19"/>
      <c r="I694" s="31"/>
      <c r="K694" s="2"/>
      <c r="L694" s="18">
        <f>IF(B694="","",COUNTIF($D$3:D694,D694)-IF(D694="M",COUNTIF($P$3:P694,"M"))-IF(D694="F",COUNTIF($P$3:P694,"F")))</f>
      </c>
      <c r="M694" s="2">
        <f t="shared" si="11"/>
        <v>0</v>
      </c>
    </row>
    <row r="695" spans="7:13" ht="15">
      <c r="G695" s="33"/>
      <c r="H695" s="19"/>
      <c r="I695" s="31"/>
      <c r="K695" s="2"/>
      <c r="L695" s="18">
        <f>IF(B695="","",COUNTIF($D$3:D695,D695)-IF(D695="M",COUNTIF($P$3:P695,"M"))-IF(D695="F",COUNTIF($P$3:P695,"F")))</f>
      </c>
      <c r="M695" s="2">
        <f t="shared" si="11"/>
        <v>0</v>
      </c>
    </row>
    <row r="696" spans="7:13" ht="15">
      <c r="G696" s="33"/>
      <c r="H696" s="19"/>
      <c r="I696" s="31"/>
      <c r="K696" s="2"/>
      <c r="L696" s="18">
        <f>IF(B696="","",COUNTIF($D$3:D696,D696)-IF(D696="M",COUNTIF($P$3:P696,"M"))-IF(D696="F",COUNTIF($P$3:P696,"F")))</f>
      </c>
      <c r="M696" s="2">
        <f t="shared" si="11"/>
        <v>0</v>
      </c>
    </row>
    <row r="697" spans="7:13" ht="15">
      <c r="G697" s="33"/>
      <c r="H697" s="19"/>
      <c r="I697" s="31"/>
      <c r="K697" s="2"/>
      <c r="L697" s="18">
        <f>IF(B697="","",COUNTIF($D$3:D697,D697)-IF(D697="M",COUNTIF($P$3:P697,"M"))-IF(D697="F",COUNTIF($P$3:P697,"F")))</f>
      </c>
      <c r="M697" s="2">
        <f t="shared" si="11"/>
        <v>0</v>
      </c>
    </row>
    <row r="698" spans="7:13" ht="15">
      <c r="G698" s="33"/>
      <c r="H698" s="19"/>
      <c r="I698" s="31"/>
      <c r="K698" s="2"/>
      <c r="L698" s="18">
        <f>IF(B698="","",COUNTIF($D$3:D698,D698)-IF(D698="M",COUNTIF($P$3:P698,"M"))-IF(D698="F",COUNTIF($P$3:P698,"F")))</f>
      </c>
      <c r="M698" s="2">
        <f t="shared" si="11"/>
        <v>0</v>
      </c>
    </row>
    <row r="699" spans="7:13" ht="15">
      <c r="G699" s="33"/>
      <c r="H699" s="19"/>
      <c r="I699" s="31"/>
      <c r="K699" s="2"/>
      <c r="L699" s="18">
        <f>IF(B699="","",COUNTIF($D$3:D699,D699)-IF(D699="M",COUNTIF($P$3:P699,"M"))-IF(D699="F",COUNTIF($P$3:P699,"F")))</f>
      </c>
      <c r="M699" s="2">
        <f t="shared" si="11"/>
        <v>0</v>
      </c>
    </row>
    <row r="700" spans="7:13" ht="15">
      <c r="G700" s="33"/>
      <c r="H700" s="19"/>
      <c r="I700" s="31"/>
      <c r="K700" s="2"/>
      <c r="L700" s="18">
        <f>IF(B700="","",COUNTIF($D$3:D700,D700)-IF(D700="M",COUNTIF($P$3:P700,"M"))-IF(D700="F",COUNTIF($P$3:P700,"F")))</f>
      </c>
      <c r="M700" s="2">
        <f t="shared" si="11"/>
        <v>0</v>
      </c>
    </row>
    <row r="701" spans="7:13" ht="15">
      <c r="G701" s="33"/>
      <c r="H701" s="19"/>
      <c r="I701" s="31"/>
      <c r="K701" s="2"/>
      <c r="L701" s="18">
        <f>IF(B701="","",COUNTIF($D$3:D701,D701)-IF(D701="M",COUNTIF($P$3:P701,"M"))-IF(D701="F",COUNTIF($P$3:P701,"F")))</f>
      </c>
      <c r="M701" s="2">
        <f t="shared" si="11"/>
        <v>0</v>
      </c>
    </row>
    <row r="702" spans="7:13" ht="15">
      <c r="G702" s="33"/>
      <c r="H702" s="19"/>
      <c r="I702" s="31"/>
      <c r="K702" s="2"/>
      <c r="L702" s="18">
        <f>IF(B702="","",COUNTIF($D$3:D702,D702)-IF(D702="M",COUNTIF($P$3:P702,"M"))-IF(D702="F",COUNTIF($P$3:P702,"F")))</f>
      </c>
      <c r="M702" s="2">
        <f t="shared" si="11"/>
        <v>0</v>
      </c>
    </row>
    <row r="703" spans="7:13" ht="15">
      <c r="G703" s="33"/>
      <c r="H703" s="19"/>
      <c r="I703" s="31"/>
      <c r="K703" s="2"/>
      <c r="L703" s="18">
        <f>IF(B703="","",COUNTIF($D$3:D703,D703)-IF(D703="M",COUNTIF($P$3:P703,"M"))-IF(D703="F",COUNTIF($P$3:P703,"F")))</f>
      </c>
      <c r="M703" s="2">
        <f t="shared" si="11"/>
        <v>0</v>
      </c>
    </row>
    <row r="704" spans="7:13" ht="15">
      <c r="G704" s="33"/>
      <c r="H704" s="19"/>
      <c r="I704" s="31"/>
      <c r="K704" s="2"/>
      <c r="L704" s="18">
        <f>IF(B704="","",COUNTIF($D$3:D704,D704)-IF(D704="M",COUNTIF($P$3:P704,"M"))-IF(D704="F",COUNTIF($P$3:P704,"F")))</f>
      </c>
      <c r="M704" s="2">
        <f t="shared" si="11"/>
        <v>0</v>
      </c>
    </row>
    <row r="705" spans="7:13" ht="15">
      <c r="G705" s="33"/>
      <c r="H705" s="19"/>
      <c r="I705" s="31"/>
      <c r="K705" s="2"/>
      <c r="L705" s="18">
        <f>IF(B705="","",COUNTIF($D$3:D705,D705)-IF(D705="M",COUNTIF($P$3:P705,"M"))-IF(D705="F",COUNTIF($P$3:P705,"F")))</f>
      </c>
      <c r="M705" s="2">
        <f t="shared" si="11"/>
        <v>0</v>
      </c>
    </row>
    <row r="706" spans="7:13" ht="15">
      <c r="G706" s="33"/>
      <c r="H706" s="19"/>
      <c r="I706" s="31"/>
      <c r="K706" s="2"/>
      <c r="L706" s="18">
        <f>IF(B706="","",COUNTIF($D$3:D706,D706)-IF(D706="M",COUNTIF($P$3:P706,"M"))-IF(D706="F",COUNTIF($P$3:P706,"F")))</f>
      </c>
      <c r="M706" s="2">
        <f t="shared" si="11"/>
        <v>0</v>
      </c>
    </row>
    <row r="707" spans="7:13" ht="15">
      <c r="G707" s="33"/>
      <c r="H707" s="19"/>
      <c r="I707" s="31"/>
      <c r="K707" s="2"/>
      <c r="L707" s="18">
        <f>IF(B707="","",COUNTIF($D$3:D707,D707)-IF(D707="M",COUNTIF($P$3:P707,"M"))-IF(D707="F",COUNTIF($P$3:P707,"F")))</f>
      </c>
      <c r="M707" s="2">
        <f t="shared" si="11"/>
        <v>0</v>
      </c>
    </row>
    <row r="708" spans="7:13" ht="15">
      <c r="G708" s="33"/>
      <c r="H708" s="19"/>
      <c r="I708" s="31"/>
      <c r="K708" s="2"/>
      <c r="L708" s="18">
        <f>IF(B708="","",COUNTIF($D$3:D708,D708)-IF(D708="M",COUNTIF($P$3:P708,"M"))-IF(D708="F",COUNTIF($P$3:P708,"F")))</f>
      </c>
      <c r="M708" s="2">
        <f t="shared" si="11"/>
        <v>0</v>
      </c>
    </row>
    <row r="709" spans="7:13" ht="15">
      <c r="G709" s="33"/>
      <c r="H709" s="19"/>
      <c r="I709" s="31"/>
      <c r="K709" s="2"/>
      <c r="L709" s="18">
        <f>IF(B709="","",COUNTIF($D$3:D709,D709)-IF(D709="M",COUNTIF($P$3:P709,"M"))-IF(D709="F",COUNTIF($P$3:P709,"F")))</f>
      </c>
      <c r="M709" s="2">
        <f t="shared" si="11"/>
        <v>0</v>
      </c>
    </row>
    <row r="710" spans="7:13" ht="15">
      <c r="G710" s="33"/>
      <c r="H710" s="19"/>
      <c r="I710" s="31"/>
      <c r="K710" s="2"/>
      <c r="L710" s="18">
        <f>IF(B710="","",COUNTIF($D$3:D710,D710)-IF(D710="M",COUNTIF($P$3:P710,"M"))-IF(D710="F",COUNTIF($P$3:P710,"F")))</f>
      </c>
      <c r="M710" s="2">
        <f t="shared" si="11"/>
        <v>0</v>
      </c>
    </row>
    <row r="711" spans="7:13" ht="15">
      <c r="G711" s="33"/>
      <c r="H711" s="19"/>
      <c r="I711" s="31"/>
      <c r="K711" s="2"/>
      <c r="L711" s="18">
        <f>IF(B711="","",COUNTIF($D$3:D711,D711)-IF(D711="M",COUNTIF($P$3:P711,"M"))-IF(D711="F",COUNTIF($P$3:P711,"F")))</f>
      </c>
      <c r="M711" s="2">
        <f t="shared" si="11"/>
        <v>0</v>
      </c>
    </row>
    <row r="712" spans="7:13" ht="15">
      <c r="G712" s="33"/>
      <c r="H712" s="19"/>
      <c r="I712" s="31"/>
      <c r="K712" s="2"/>
      <c r="L712" s="18">
        <f>IF(B712="","",COUNTIF($D$3:D712,D712)-IF(D712="M",COUNTIF($P$3:P712,"M"))-IF(D712="F",COUNTIF($P$3:P712,"F")))</f>
      </c>
      <c r="M712" s="2">
        <f t="shared" si="11"/>
        <v>0</v>
      </c>
    </row>
    <row r="713" spans="7:13" ht="15">
      <c r="G713" s="33"/>
      <c r="H713" s="19"/>
      <c r="I713" s="31"/>
      <c r="K713" s="2"/>
      <c r="L713" s="18">
        <f>IF(B713="","",COUNTIF($D$3:D713,D713)-IF(D713="M",COUNTIF($P$3:P713,"M"))-IF(D713="F",COUNTIF($P$3:P713,"F")))</f>
      </c>
      <c r="M713" s="2">
        <f t="shared" si="11"/>
        <v>0</v>
      </c>
    </row>
    <row r="714" spans="7:13" ht="15">
      <c r="G714" s="33"/>
      <c r="H714" s="19"/>
      <c r="I714" s="31"/>
      <c r="K714" s="2"/>
      <c r="L714" s="18">
        <f>IF(B714="","",COUNTIF($D$3:D714,D714)-IF(D714="M",COUNTIF($P$3:P714,"M"))-IF(D714="F",COUNTIF($P$3:P714,"F")))</f>
      </c>
      <c r="M714" s="2">
        <f t="shared" si="11"/>
        <v>0</v>
      </c>
    </row>
    <row r="715" spans="7:13" ht="15">
      <c r="G715" s="33"/>
      <c r="H715" s="19"/>
      <c r="I715" s="31"/>
      <c r="K715" s="2"/>
      <c r="L715" s="18">
        <f>IF(B715="","",COUNTIF($D$3:D715,D715)-IF(D715="M",COUNTIF($P$3:P715,"M"))-IF(D715="F",COUNTIF($P$3:P715,"F")))</f>
      </c>
      <c r="M715" s="2">
        <f t="shared" si="11"/>
        <v>0</v>
      </c>
    </row>
    <row r="716" spans="7:13" ht="15">
      <c r="G716" s="33"/>
      <c r="H716" s="19"/>
      <c r="I716" s="31"/>
      <c r="K716" s="2"/>
      <c r="L716" s="18">
        <f>IF(B716="","",COUNTIF($D$3:D716,D716)-IF(D716="M",COUNTIF($P$3:P716,"M"))-IF(D716="F",COUNTIF($P$3:P716,"F")))</f>
      </c>
      <c r="M716" s="2">
        <f t="shared" si="11"/>
        <v>0</v>
      </c>
    </row>
    <row r="717" spans="7:13" ht="15">
      <c r="G717" s="33"/>
      <c r="H717" s="19"/>
      <c r="I717" s="31"/>
      <c r="K717" s="2"/>
      <c r="L717" s="18">
        <f>IF(B717="","",COUNTIF($D$3:D717,D717)-IF(D717="M",COUNTIF($P$3:P717,"M"))-IF(D717="F",COUNTIF($P$3:P717,"F")))</f>
      </c>
      <c r="M717" s="2">
        <f aca="true" t="shared" si="12" ref="M717:M780">A717</f>
        <v>0</v>
      </c>
    </row>
    <row r="718" spans="7:13" ht="15">
      <c r="G718" s="33"/>
      <c r="H718" s="19"/>
      <c r="I718" s="31"/>
      <c r="K718" s="2"/>
      <c r="L718" s="18">
        <f>IF(B718="","",COUNTIF($D$3:D718,D718)-IF(D718="M",COUNTIF($P$3:P718,"M"))-IF(D718="F",COUNTIF($P$3:P718,"F")))</f>
      </c>
      <c r="M718" s="2">
        <f t="shared" si="12"/>
        <v>0</v>
      </c>
    </row>
    <row r="719" spans="7:13" ht="15">
      <c r="G719" s="33"/>
      <c r="H719" s="19"/>
      <c r="I719" s="31"/>
      <c r="K719" s="2"/>
      <c r="L719" s="18">
        <f>IF(B719="","",COUNTIF($D$3:D719,D719)-IF(D719="M",COUNTIF($P$3:P719,"M"))-IF(D719="F",COUNTIF($P$3:P719,"F")))</f>
      </c>
      <c r="M719" s="2">
        <f t="shared" si="12"/>
        <v>0</v>
      </c>
    </row>
    <row r="720" spans="7:13" ht="15">
      <c r="G720" s="33"/>
      <c r="H720" s="19"/>
      <c r="I720" s="31"/>
      <c r="K720" s="2"/>
      <c r="L720" s="18">
        <f>IF(B720="","",COUNTIF($D$3:D720,D720)-IF(D720="M",COUNTIF($P$3:P720,"M"))-IF(D720="F",COUNTIF($P$3:P720,"F")))</f>
      </c>
      <c r="M720" s="2">
        <f t="shared" si="12"/>
        <v>0</v>
      </c>
    </row>
    <row r="721" spans="7:13" ht="15">
      <c r="G721" s="33"/>
      <c r="H721" s="19"/>
      <c r="I721" s="31"/>
      <c r="K721" s="2"/>
      <c r="L721" s="18">
        <f>IF(B721="","",COUNTIF($D$3:D721,D721)-IF(D721="M",COUNTIF($P$3:P721,"M"))-IF(D721="F",COUNTIF($P$3:P721,"F")))</f>
      </c>
      <c r="M721" s="2">
        <f t="shared" si="12"/>
        <v>0</v>
      </c>
    </row>
    <row r="722" spans="7:13" ht="15">
      <c r="G722" s="33"/>
      <c r="H722" s="19"/>
      <c r="I722" s="31"/>
      <c r="K722" s="2"/>
      <c r="L722" s="18">
        <f>IF(B722="","",COUNTIF($D$3:D722,D722)-IF(D722="M",COUNTIF($P$3:P722,"M"))-IF(D722="F",COUNTIF($P$3:P722,"F")))</f>
      </c>
      <c r="M722" s="2">
        <f t="shared" si="12"/>
        <v>0</v>
      </c>
    </row>
    <row r="723" spans="7:13" ht="15">
      <c r="G723" s="33"/>
      <c r="H723" s="19"/>
      <c r="I723" s="31"/>
      <c r="K723" s="2"/>
      <c r="L723" s="18">
        <f>IF(B723="","",COUNTIF($D$3:D723,D723)-IF(D723="M",COUNTIF($P$3:P723,"M"))-IF(D723="F",COUNTIF($P$3:P723,"F")))</f>
      </c>
      <c r="M723" s="2">
        <f t="shared" si="12"/>
        <v>0</v>
      </c>
    </row>
    <row r="724" spans="7:13" ht="15">
      <c r="G724" s="33"/>
      <c r="H724" s="19"/>
      <c r="I724" s="31"/>
      <c r="K724" s="2"/>
      <c r="L724" s="18">
        <f>IF(B724="","",COUNTIF($D$3:D724,D724)-IF(D724="M",COUNTIF($P$3:P724,"M"))-IF(D724="F",COUNTIF($P$3:P724,"F")))</f>
      </c>
      <c r="M724" s="2">
        <f t="shared" si="12"/>
        <v>0</v>
      </c>
    </row>
    <row r="725" spans="7:13" ht="15">
      <c r="G725" s="33"/>
      <c r="H725" s="19"/>
      <c r="I725" s="31"/>
      <c r="K725" s="2"/>
      <c r="L725" s="18">
        <f>IF(B725="","",COUNTIF($D$3:D725,D725)-IF(D725="M",COUNTIF($P$3:P725,"M"))-IF(D725="F",COUNTIF($P$3:P725,"F")))</f>
      </c>
      <c r="M725" s="2">
        <f t="shared" si="12"/>
        <v>0</v>
      </c>
    </row>
    <row r="726" spans="7:13" ht="15">
      <c r="G726" s="33"/>
      <c r="H726" s="19"/>
      <c r="I726" s="31"/>
      <c r="K726" s="2"/>
      <c r="L726" s="18">
        <f>IF(B726="","",COUNTIF($D$3:D726,D726)-IF(D726="M",COUNTIF($P$3:P726,"M"))-IF(D726="F",COUNTIF($P$3:P726,"F")))</f>
      </c>
      <c r="M726" s="2">
        <f t="shared" si="12"/>
        <v>0</v>
      </c>
    </row>
    <row r="727" spans="7:13" ht="15">
      <c r="G727" s="33"/>
      <c r="H727" s="19"/>
      <c r="I727" s="31"/>
      <c r="K727" s="2"/>
      <c r="L727" s="18">
        <f>IF(B727="","",COUNTIF($D$3:D727,D727)-IF(D727="M",COUNTIF($P$3:P727,"M"))-IF(D727="F",COUNTIF($P$3:P727,"F")))</f>
      </c>
      <c r="M727" s="2">
        <f t="shared" si="12"/>
        <v>0</v>
      </c>
    </row>
    <row r="728" spans="7:13" ht="15">
      <c r="G728" s="33"/>
      <c r="H728" s="19"/>
      <c r="I728" s="31"/>
      <c r="K728" s="2"/>
      <c r="L728" s="18">
        <f>IF(B728="","",COUNTIF($D$3:D728,D728)-IF(D728="M",COUNTIF($P$3:P728,"M"))-IF(D728="F",COUNTIF($P$3:P728,"F")))</f>
      </c>
      <c r="M728" s="2">
        <f t="shared" si="12"/>
        <v>0</v>
      </c>
    </row>
    <row r="729" spans="7:13" ht="15">
      <c r="G729" s="33"/>
      <c r="H729" s="19"/>
      <c r="I729" s="31"/>
      <c r="K729" s="2"/>
      <c r="L729" s="18">
        <f>IF(B729="","",COUNTIF($D$3:D729,D729)-IF(D729="M",COUNTIF($P$3:P729,"M"))-IF(D729="F",COUNTIF($P$3:P729,"F")))</f>
      </c>
      <c r="M729" s="2">
        <f t="shared" si="12"/>
        <v>0</v>
      </c>
    </row>
    <row r="730" spans="7:13" ht="15">
      <c r="G730" s="33"/>
      <c r="H730" s="19"/>
      <c r="I730" s="31"/>
      <c r="K730" s="2"/>
      <c r="L730" s="18">
        <f>IF(B730="","",COUNTIF($D$3:D730,D730)-IF(D730="M",COUNTIF($P$3:P730,"M"))-IF(D730="F",COUNTIF($P$3:P730,"F")))</f>
      </c>
      <c r="M730" s="2">
        <f t="shared" si="12"/>
        <v>0</v>
      </c>
    </row>
    <row r="731" spans="7:13" ht="15">
      <c r="G731" s="33"/>
      <c r="H731" s="19"/>
      <c r="I731" s="31"/>
      <c r="K731" s="2"/>
      <c r="L731" s="18">
        <f>IF(B731="","",COUNTIF($D$3:D731,D731)-IF(D731="M",COUNTIF($P$3:P731,"M"))-IF(D731="F",COUNTIF($P$3:P731,"F")))</f>
      </c>
      <c r="M731" s="2">
        <f t="shared" si="12"/>
        <v>0</v>
      </c>
    </row>
    <row r="732" spans="7:13" ht="15">
      <c r="G732" s="33"/>
      <c r="H732" s="19"/>
      <c r="I732" s="31"/>
      <c r="K732" s="2"/>
      <c r="L732" s="18">
        <f>IF(B732="","",COUNTIF($D$3:D732,D732)-IF(D732="M",COUNTIF($P$3:P732,"M"))-IF(D732="F",COUNTIF($P$3:P732,"F")))</f>
      </c>
      <c r="M732" s="2">
        <f t="shared" si="12"/>
        <v>0</v>
      </c>
    </row>
    <row r="733" spans="7:13" ht="15">
      <c r="G733" s="33"/>
      <c r="H733" s="19"/>
      <c r="I733" s="31"/>
      <c r="K733" s="2"/>
      <c r="L733" s="18">
        <f>IF(B733="","",COUNTIF($D$3:D733,D733)-IF(D733="M",COUNTIF($P$3:P733,"M"))-IF(D733="F",COUNTIF($P$3:P733,"F")))</f>
      </c>
      <c r="M733" s="2">
        <f t="shared" si="12"/>
        <v>0</v>
      </c>
    </row>
    <row r="734" spans="7:13" ht="15">
      <c r="G734" s="33"/>
      <c r="H734" s="19"/>
      <c r="I734" s="31"/>
      <c r="K734" s="2"/>
      <c r="L734" s="18">
        <f>IF(B734="","",COUNTIF($D$3:D734,D734)-IF(D734="M",COUNTIF($P$3:P734,"M"))-IF(D734="F",COUNTIF($P$3:P734,"F")))</f>
      </c>
      <c r="M734" s="2">
        <f t="shared" si="12"/>
        <v>0</v>
      </c>
    </row>
    <row r="735" spans="7:13" ht="15">
      <c r="G735" s="33"/>
      <c r="H735" s="19"/>
      <c r="I735" s="31"/>
      <c r="K735" s="2"/>
      <c r="L735" s="18">
        <f>IF(B735="","",COUNTIF($D$3:D735,D735)-IF(D735="M",COUNTIF($P$3:P735,"M"))-IF(D735="F",COUNTIF($P$3:P735,"F")))</f>
      </c>
      <c r="M735" s="2">
        <f t="shared" si="12"/>
        <v>0</v>
      </c>
    </row>
    <row r="736" spans="7:13" ht="15">
      <c r="G736" s="33"/>
      <c r="H736" s="19"/>
      <c r="I736" s="31"/>
      <c r="K736" s="2"/>
      <c r="L736" s="18">
        <f>IF(B736="","",COUNTIF($D$3:D736,D736)-IF(D736="M",COUNTIF($P$3:P736,"M"))-IF(D736="F",COUNTIF($P$3:P736,"F")))</f>
      </c>
      <c r="M736" s="2">
        <f t="shared" si="12"/>
        <v>0</v>
      </c>
    </row>
    <row r="737" spans="7:13" ht="15">
      <c r="G737" s="33"/>
      <c r="H737" s="19"/>
      <c r="I737" s="31"/>
      <c r="K737" s="2"/>
      <c r="L737" s="18">
        <f>IF(B737="","",COUNTIF($D$3:D737,D737)-IF(D737="M",COUNTIF($P$3:P737,"M"))-IF(D737="F",COUNTIF($P$3:P737,"F")))</f>
      </c>
      <c r="M737" s="2">
        <f t="shared" si="12"/>
        <v>0</v>
      </c>
    </row>
    <row r="738" spans="7:13" ht="15">
      <c r="G738" s="33"/>
      <c r="H738" s="19"/>
      <c r="I738" s="31"/>
      <c r="K738" s="2"/>
      <c r="L738" s="18">
        <f>IF(B738="","",COUNTIF($D$3:D738,D738)-IF(D738="M",COUNTIF($P$3:P738,"M"))-IF(D738="F",COUNTIF($P$3:P738,"F")))</f>
      </c>
      <c r="M738" s="2">
        <f t="shared" si="12"/>
        <v>0</v>
      </c>
    </row>
    <row r="739" spans="7:13" ht="15">
      <c r="G739" s="33"/>
      <c r="H739" s="19"/>
      <c r="I739" s="31"/>
      <c r="K739" s="2"/>
      <c r="L739" s="18">
        <f>IF(B739="","",COUNTIF($D$3:D739,D739)-IF(D739="M",COUNTIF($P$3:P739,"M"))-IF(D739="F",COUNTIF($P$3:P739,"F")))</f>
      </c>
      <c r="M739" s="2">
        <f t="shared" si="12"/>
        <v>0</v>
      </c>
    </row>
    <row r="740" spans="7:13" ht="15">
      <c r="G740" s="33"/>
      <c r="H740" s="19"/>
      <c r="I740" s="31"/>
      <c r="K740" s="2"/>
      <c r="L740" s="18">
        <f>IF(B740="","",COUNTIF($D$3:D740,D740)-IF(D740="M",COUNTIF($P$3:P740,"M"))-IF(D740="F",COUNTIF($P$3:P740,"F")))</f>
      </c>
      <c r="M740" s="2">
        <f t="shared" si="12"/>
        <v>0</v>
      </c>
    </row>
    <row r="741" spans="7:13" ht="15">
      <c r="G741" s="33"/>
      <c r="H741" s="19"/>
      <c r="I741" s="31"/>
      <c r="K741" s="2"/>
      <c r="L741" s="18">
        <f>IF(B741="","",COUNTIF($D$3:D741,D741)-IF(D741="M",COUNTIF($P$3:P741,"M"))-IF(D741="F",COUNTIF($P$3:P741,"F")))</f>
      </c>
      <c r="M741" s="2">
        <f t="shared" si="12"/>
        <v>0</v>
      </c>
    </row>
    <row r="742" spans="7:13" ht="15">
      <c r="G742" s="33"/>
      <c r="H742" s="19"/>
      <c r="I742" s="31"/>
      <c r="K742" s="2"/>
      <c r="L742" s="18">
        <f>IF(B742="","",COUNTIF($D$3:D742,D742)-IF(D742="M",COUNTIF($P$3:P742,"M"))-IF(D742="F",COUNTIF($P$3:P742,"F")))</f>
      </c>
      <c r="M742" s="2">
        <f t="shared" si="12"/>
        <v>0</v>
      </c>
    </row>
    <row r="743" spans="7:13" ht="15">
      <c r="G743" s="33"/>
      <c r="H743" s="19"/>
      <c r="I743" s="31"/>
      <c r="K743" s="2"/>
      <c r="L743" s="18">
        <f>IF(B743="","",COUNTIF($D$3:D743,D743)-IF(D743="M",COUNTIF($P$3:P743,"M"))-IF(D743="F",COUNTIF($P$3:P743,"F")))</f>
      </c>
      <c r="M743" s="2">
        <f t="shared" si="12"/>
        <v>0</v>
      </c>
    </row>
    <row r="744" spans="7:13" ht="15">
      <c r="G744" s="33"/>
      <c r="H744" s="19"/>
      <c r="I744" s="31"/>
      <c r="K744" s="2"/>
      <c r="L744" s="18">
        <f>IF(B744="","",COUNTIF($D$3:D744,D744)-IF(D744="M",COUNTIF($P$3:P744,"M"))-IF(D744="F",COUNTIF($P$3:P744,"F")))</f>
      </c>
      <c r="M744" s="2">
        <f t="shared" si="12"/>
        <v>0</v>
      </c>
    </row>
    <row r="745" spans="7:13" ht="15">
      <c r="G745" s="33"/>
      <c r="H745" s="19"/>
      <c r="I745" s="31"/>
      <c r="K745" s="2"/>
      <c r="L745" s="18">
        <f>IF(B745="","",COUNTIF($D$3:D745,D745)-IF(D745="M",COUNTIF($P$3:P745,"M"))-IF(D745="F",COUNTIF($P$3:P745,"F")))</f>
      </c>
      <c r="M745" s="2">
        <f t="shared" si="12"/>
        <v>0</v>
      </c>
    </row>
    <row r="746" spans="7:13" ht="15">
      <c r="G746" s="33"/>
      <c r="H746" s="19"/>
      <c r="I746" s="31"/>
      <c r="K746" s="2"/>
      <c r="L746" s="18">
        <f>IF(B746="","",COUNTIF($D$3:D746,D746)-IF(D746="M",COUNTIF($P$3:P746,"M"))-IF(D746="F",COUNTIF($P$3:P746,"F")))</f>
      </c>
      <c r="M746" s="2">
        <f t="shared" si="12"/>
        <v>0</v>
      </c>
    </row>
    <row r="747" spans="7:13" ht="15">
      <c r="G747" s="33"/>
      <c r="H747" s="19"/>
      <c r="I747" s="31"/>
      <c r="K747" s="2"/>
      <c r="L747" s="18">
        <f>IF(B747="","",COUNTIF($D$3:D747,D747)-IF(D747="M",COUNTIF($P$3:P747,"M"))-IF(D747="F",COUNTIF($P$3:P747,"F")))</f>
      </c>
      <c r="M747" s="2">
        <f t="shared" si="12"/>
        <v>0</v>
      </c>
    </row>
    <row r="748" spans="7:13" ht="15">
      <c r="G748" s="33"/>
      <c r="H748" s="19"/>
      <c r="I748" s="31"/>
      <c r="K748" s="2"/>
      <c r="L748" s="18">
        <f>IF(B748="","",COUNTIF($D$3:D748,D748)-IF(D748="M",COUNTIF($P$3:P748,"M"))-IF(D748="F",COUNTIF($P$3:P748,"F")))</f>
      </c>
      <c r="M748" s="2">
        <f t="shared" si="12"/>
        <v>0</v>
      </c>
    </row>
    <row r="749" spans="7:13" ht="15">
      <c r="G749" s="33"/>
      <c r="H749" s="19"/>
      <c r="I749" s="31"/>
      <c r="K749" s="2"/>
      <c r="L749" s="18">
        <f>IF(B749="","",COUNTIF($D$3:D749,D749)-IF(D749="M",COUNTIF($P$3:P749,"M"))-IF(D749="F",COUNTIF($P$3:P749,"F")))</f>
      </c>
      <c r="M749" s="2">
        <f t="shared" si="12"/>
        <v>0</v>
      </c>
    </row>
    <row r="750" spans="7:13" ht="15">
      <c r="G750" s="33"/>
      <c r="H750" s="19"/>
      <c r="I750" s="31"/>
      <c r="K750" s="2"/>
      <c r="L750" s="18">
        <f>IF(B750="","",COUNTIF($D$3:D750,D750)-IF(D750="M",COUNTIF($P$3:P750,"M"))-IF(D750="F",COUNTIF($P$3:P750,"F")))</f>
      </c>
      <c r="M750" s="2">
        <f t="shared" si="12"/>
        <v>0</v>
      </c>
    </row>
    <row r="751" spans="7:13" ht="15">
      <c r="G751" s="33"/>
      <c r="H751" s="19"/>
      <c r="I751" s="31"/>
      <c r="K751" s="2"/>
      <c r="L751" s="18">
        <f>IF(B751="","",COUNTIF($D$3:D751,D751)-IF(D751="M",COUNTIF($P$3:P751,"M"))-IF(D751="F",COUNTIF($P$3:P751,"F")))</f>
      </c>
      <c r="M751" s="2">
        <f t="shared" si="12"/>
        <v>0</v>
      </c>
    </row>
    <row r="752" spans="7:13" ht="15">
      <c r="G752" s="33"/>
      <c r="H752" s="19"/>
      <c r="I752" s="31"/>
      <c r="K752" s="2"/>
      <c r="L752" s="18">
        <f>IF(B752="","",COUNTIF($D$3:D752,D752)-IF(D752="M",COUNTIF($P$3:P752,"M"))-IF(D752="F",COUNTIF($P$3:P752,"F")))</f>
      </c>
      <c r="M752" s="2">
        <f t="shared" si="12"/>
        <v>0</v>
      </c>
    </row>
    <row r="753" spans="7:13" ht="15">
      <c r="G753" s="33"/>
      <c r="H753" s="19"/>
      <c r="I753" s="31"/>
      <c r="K753" s="2"/>
      <c r="L753" s="18">
        <f>IF(B753="","",COUNTIF($D$3:D753,D753)-IF(D753="M",COUNTIF($P$3:P753,"M"))-IF(D753="F",COUNTIF($P$3:P753,"F")))</f>
      </c>
      <c r="M753" s="2">
        <f t="shared" si="12"/>
        <v>0</v>
      </c>
    </row>
    <row r="754" spans="7:13" ht="15">
      <c r="G754" s="33"/>
      <c r="H754" s="19"/>
      <c r="I754" s="31"/>
      <c r="K754" s="2"/>
      <c r="L754" s="18">
        <f>IF(B754="","",COUNTIF($D$3:D754,D754)-IF(D754="M",COUNTIF($P$3:P754,"M"))-IF(D754="F",COUNTIF($P$3:P754,"F")))</f>
      </c>
      <c r="M754" s="2">
        <f t="shared" si="12"/>
        <v>0</v>
      </c>
    </row>
    <row r="755" spans="7:13" ht="15">
      <c r="G755" s="33"/>
      <c r="H755" s="19"/>
      <c r="I755" s="31"/>
      <c r="K755" s="2"/>
      <c r="L755" s="18">
        <f>IF(B755="","",COUNTIF($D$3:D755,D755)-IF(D755="M",COUNTIF($P$3:P755,"M"))-IF(D755="F",COUNTIF($P$3:P755,"F")))</f>
      </c>
      <c r="M755" s="2">
        <f t="shared" si="12"/>
        <v>0</v>
      </c>
    </row>
    <row r="756" spans="7:13" ht="15">
      <c r="G756" s="33"/>
      <c r="H756" s="19"/>
      <c r="I756" s="31"/>
      <c r="K756" s="2"/>
      <c r="L756" s="18">
        <f>IF(B756="","",COUNTIF($D$3:D756,D756)-IF(D756="M",COUNTIF($P$3:P756,"M"))-IF(D756="F",COUNTIF($P$3:P756,"F")))</f>
      </c>
      <c r="M756" s="2">
        <f t="shared" si="12"/>
        <v>0</v>
      </c>
    </row>
    <row r="757" spans="7:13" ht="15">
      <c r="G757" s="33"/>
      <c r="H757" s="19"/>
      <c r="I757" s="31"/>
      <c r="K757" s="2"/>
      <c r="L757" s="18">
        <f>IF(B757="","",COUNTIF($D$3:D757,D757)-IF(D757="M",COUNTIF($P$3:P757,"M"))-IF(D757="F",COUNTIF($P$3:P757,"F")))</f>
      </c>
      <c r="M757" s="2">
        <f t="shared" si="12"/>
        <v>0</v>
      </c>
    </row>
    <row r="758" spans="7:13" ht="15">
      <c r="G758" s="33"/>
      <c r="H758" s="19"/>
      <c r="I758" s="31"/>
      <c r="K758" s="2"/>
      <c r="L758" s="18">
        <f>IF(B758="","",COUNTIF($D$3:D758,D758)-IF(D758="M",COUNTIF($P$3:P758,"M"))-IF(D758="F",COUNTIF($P$3:P758,"F")))</f>
      </c>
      <c r="M758" s="2">
        <f t="shared" si="12"/>
        <v>0</v>
      </c>
    </row>
    <row r="759" spans="7:13" ht="15">
      <c r="G759" s="33"/>
      <c r="H759" s="19"/>
      <c r="I759" s="31"/>
      <c r="K759" s="2"/>
      <c r="L759" s="18">
        <f>IF(B759="","",COUNTIF($D$3:D759,D759)-IF(D759="M",COUNTIF($P$3:P759,"M"))-IF(D759="F",COUNTIF($P$3:P759,"F")))</f>
      </c>
      <c r="M759" s="2">
        <f t="shared" si="12"/>
        <v>0</v>
      </c>
    </row>
    <row r="760" spans="7:13" ht="15">
      <c r="G760" s="33"/>
      <c r="H760" s="19"/>
      <c r="I760" s="31"/>
      <c r="K760" s="2"/>
      <c r="L760" s="18">
        <f>IF(B760="","",COUNTIF($D$3:D760,D760)-IF(D760="M",COUNTIF($P$3:P760,"M"))-IF(D760="F",COUNTIF($P$3:P760,"F")))</f>
      </c>
      <c r="M760" s="2">
        <f t="shared" si="12"/>
        <v>0</v>
      </c>
    </row>
    <row r="761" spans="7:13" ht="15">
      <c r="G761" s="33"/>
      <c r="H761" s="19"/>
      <c r="I761" s="31"/>
      <c r="K761" s="2"/>
      <c r="L761" s="18">
        <f>IF(B761="","",COUNTIF($D$3:D761,D761)-IF(D761="M",COUNTIF($P$3:P761,"M"))-IF(D761="F",COUNTIF($P$3:P761,"F")))</f>
      </c>
      <c r="M761" s="2">
        <f t="shared" si="12"/>
        <v>0</v>
      </c>
    </row>
    <row r="762" spans="7:13" ht="15">
      <c r="G762" s="33"/>
      <c r="H762" s="19"/>
      <c r="I762" s="31"/>
      <c r="K762" s="2"/>
      <c r="L762" s="18">
        <f>IF(B762="","",COUNTIF($D$3:D762,D762)-IF(D762="M",COUNTIF($P$3:P762,"M"))-IF(D762="F",COUNTIF($P$3:P762,"F")))</f>
      </c>
      <c r="M762" s="2">
        <f t="shared" si="12"/>
        <v>0</v>
      </c>
    </row>
    <row r="763" spans="7:13" ht="15">
      <c r="G763" s="33"/>
      <c r="H763" s="19"/>
      <c r="I763" s="31"/>
      <c r="K763" s="2"/>
      <c r="L763" s="18">
        <f>IF(B763="","",COUNTIF($D$3:D763,D763)-IF(D763="M",COUNTIF($P$3:P763,"M"))-IF(D763="F",COUNTIF($P$3:P763,"F")))</f>
      </c>
      <c r="M763" s="2">
        <f t="shared" si="12"/>
        <v>0</v>
      </c>
    </row>
    <row r="764" spans="7:13" ht="15">
      <c r="G764" s="33"/>
      <c r="H764" s="19"/>
      <c r="I764" s="31"/>
      <c r="K764" s="2"/>
      <c r="L764" s="18">
        <f>IF(B764="","",COUNTIF($D$3:D764,D764)-IF(D764="M",COUNTIF($P$3:P764,"M"))-IF(D764="F",COUNTIF($P$3:P764,"F")))</f>
      </c>
      <c r="M764" s="2">
        <f t="shared" si="12"/>
        <v>0</v>
      </c>
    </row>
    <row r="765" spans="7:13" ht="15">
      <c r="G765" s="33"/>
      <c r="H765" s="19"/>
      <c r="I765" s="31"/>
      <c r="K765" s="2"/>
      <c r="L765" s="18">
        <f>IF(B765="","",COUNTIF($D$3:D765,D765)-IF(D765="M",COUNTIF($P$3:P765,"M"))-IF(D765="F",COUNTIF($P$3:P765,"F")))</f>
      </c>
      <c r="M765" s="2">
        <f t="shared" si="12"/>
        <v>0</v>
      </c>
    </row>
    <row r="766" spans="7:13" ht="15">
      <c r="G766" s="33"/>
      <c r="H766" s="19"/>
      <c r="I766" s="31"/>
      <c r="K766" s="2"/>
      <c r="L766" s="18">
        <f>IF(B766="","",COUNTIF($D$3:D766,D766)-IF(D766="M",COUNTIF($P$3:P766,"M"))-IF(D766="F",COUNTIF($P$3:P766,"F")))</f>
      </c>
      <c r="M766" s="2">
        <f t="shared" si="12"/>
        <v>0</v>
      </c>
    </row>
    <row r="767" spans="7:13" ht="15">
      <c r="G767" s="33"/>
      <c r="H767" s="19"/>
      <c r="I767" s="31"/>
      <c r="K767" s="2"/>
      <c r="L767" s="18">
        <f>IF(B767="","",COUNTIF($D$3:D767,D767)-IF(D767="M",COUNTIF($P$3:P767,"M"))-IF(D767="F",COUNTIF($P$3:P767,"F")))</f>
      </c>
      <c r="M767" s="2">
        <f t="shared" si="12"/>
        <v>0</v>
      </c>
    </row>
    <row r="768" spans="7:13" ht="15">
      <c r="G768" s="33"/>
      <c r="H768" s="19"/>
      <c r="I768" s="31"/>
      <c r="K768" s="2"/>
      <c r="L768" s="18">
        <f>IF(B768="","",COUNTIF($D$3:D768,D768)-IF(D768="M",COUNTIF($P$3:P768,"M"))-IF(D768="F",COUNTIF($P$3:P768,"F")))</f>
      </c>
      <c r="M768" s="2">
        <f t="shared" si="12"/>
        <v>0</v>
      </c>
    </row>
    <row r="769" spans="7:13" ht="15">
      <c r="G769" s="33"/>
      <c r="H769" s="19"/>
      <c r="I769" s="31"/>
      <c r="K769" s="2"/>
      <c r="L769" s="18">
        <f>IF(B769="","",COUNTIF($D$3:D769,D769)-IF(D769="M",COUNTIF($P$3:P769,"M"))-IF(D769="F",COUNTIF($P$3:P769,"F")))</f>
      </c>
      <c r="M769" s="2">
        <f t="shared" si="12"/>
        <v>0</v>
      </c>
    </row>
    <row r="770" spans="7:13" ht="15">
      <c r="G770" s="33"/>
      <c r="H770" s="19"/>
      <c r="I770" s="31"/>
      <c r="K770" s="2"/>
      <c r="L770" s="18">
        <f>IF(B770="","",COUNTIF($D$3:D770,D770)-IF(D770="M",COUNTIF($P$3:P770,"M"))-IF(D770="F",COUNTIF($P$3:P770,"F")))</f>
      </c>
      <c r="M770" s="2">
        <f t="shared" si="12"/>
        <v>0</v>
      </c>
    </row>
    <row r="771" spans="7:13" ht="15">
      <c r="G771" s="33"/>
      <c r="H771" s="19"/>
      <c r="I771" s="31"/>
      <c r="K771" s="2"/>
      <c r="L771" s="18">
        <f>IF(B771="","",COUNTIF($D$3:D771,D771)-IF(D771="M",COUNTIF($P$3:P771,"M"))-IF(D771="F",COUNTIF($P$3:P771,"F")))</f>
      </c>
      <c r="M771" s="2">
        <f t="shared" si="12"/>
        <v>0</v>
      </c>
    </row>
    <row r="772" spans="7:13" ht="15">
      <c r="G772" s="33"/>
      <c r="H772" s="19"/>
      <c r="I772" s="31"/>
      <c r="K772" s="2"/>
      <c r="L772" s="18">
        <f>IF(B772="","",COUNTIF($D$3:D772,D772)-IF(D772="M",COUNTIF($P$3:P772,"M"))-IF(D772="F",COUNTIF($P$3:P772,"F")))</f>
      </c>
      <c r="M772" s="2">
        <f t="shared" si="12"/>
        <v>0</v>
      </c>
    </row>
    <row r="773" spans="7:13" ht="15">
      <c r="G773" s="33"/>
      <c r="H773" s="19"/>
      <c r="I773" s="31"/>
      <c r="K773" s="2"/>
      <c r="L773" s="18">
        <f>IF(B773="","",COUNTIF($D$3:D773,D773)-IF(D773="M",COUNTIF($P$3:P773,"M"))-IF(D773="F",COUNTIF($P$3:P773,"F")))</f>
      </c>
      <c r="M773" s="2">
        <f t="shared" si="12"/>
        <v>0</v>
      </c>
    </row>
    <row r="774" spans="7:13" ht="15">
      <c r="G774" s="33"/>
      <c r="H774" s="19"/>
      <c r="I774" s="31"/>
      <c r="K774" s="2"/>
      <c r="L774" s="18">
        <f>IF(B774="","",COUNTIF($D$3:D774,D774)-IF(D774="M",COUNTIF($P$3:P774,"M"))-IF(D774="F",COUNTIF($P$3:P774,"F")))</f>
      </c>
      <c r="M774" s="2">
        <f t="shared" si="12"/>
        <v>0</v>
      </c>
    </row>
    <row r="775" spans="7:13" ht="15">
      <c r="G775" s="33"/>
      <c r="H775" s="19"/>
      <c r="I775" s="31"/>
      <c r="K775" s="2"/>
      <c r="L775" s="18">
        <f>IF(B775="","",COUNTIF($D$3:D775,D775)-IF(D775="M",COUNTIF($P$3:P775,"M"))-IF(D775="F",COUNTIF($P$3:P775,"F")))</f>
      </c>
      <c r="M775" s="2">
        <f t="shared" si="12"/>
        <v>0</v>
      </c>
    </row>
    <row r="776" spans="7:13" ht="15">
      <c r="G776" s="33"/>
      <c r="H776" s="19"/>
      <c r="I776" s="31"/>
      <c r="K776" s="2"/>
      <c r="L776" s="18">
        <f>IF(B776="","",COUNTIF($D$3:D776,D776)-IF(D776="M",COUNTIF($P$3:P776,"M"))-IF(D776="F",COUNTIF($P$3:P776,"F")))</f>
      </c>
      <c r="M776" s="2">
        <f t="shared" si="12"/>
        <v>0</v>
      </c>
    </row>
    <row r="777" spans="7:13" ht="15">
      <c r="G777" s="33"/>
      <c r="H777" s="19"/>
      <c r="I777" s="31"/>
      <c r="K777" s="2"/>
      <c r="L777" s="18">
        <f>IF(B777="","",COUNTIF($D$3:D777,D777)-IF(D777="M",COUNTIF($P$3:P777,"M"))-IF(D777="F",COUNTIF($P$3:P777,"F")))</f>
      </c>
      <c r="M777" s="2">
        <f t="shared" si="12"/>
        <v>0</v>
      </c>
    </row>
    <row r="778" spans="7:13" ht="15">
      <c r="G778" s="33"/>
      <c r="H778" s="19"/>
      <c r="I778" s="31"/>
      <c r="K778" s="2"/>
      <c r="L778" s="18">
        <f>IF(B778="","",COUNTIF($D$3:D778,D778)-IF(D778="M",COUNTIF($P$3:P778,"M"))-IF(D778="F",COUNTIF($P$3:P778,"F")))</f>
      </c>
      <c r="M778" s="2">
        <f t="shared" si="12"/>
        <v>0</v>
      </c>
    </row>
    <row r="779" spans="7:13" ht="15">
      <c r="G779" s="33"/>
      <c r="H779" s="19"/>
      <c r="I779" s="31"/>
      <c r="K779" s="2"/>
      <c r="L779" s="18">
        <f>IF(B779="","",COUNTIF($D$3:D779,D779)-IF(D779="M",COUNTIF($P$3:P779,"M"))-IF(D779="F",COUNTIF($P$3:P779,"F")))</f>
      </c>
      <c r="M779" s="2">
        <f t="shared" si="12"/>
        <v>0</v>
      </c>
    </row>
    <row r="780" spans="7:13" ht="15">
      <c r="G780" s="33"/>
      <c r="H780" s="19"/>
      <c r="I780" s="31"/>
      <c r="K780" s="2"/>
      <c r="L780" s="18">
        <f>IF(B780="","",COUNTIF($D$3:D780,D780)-IF(D780="M",COUNTIF($P$3:P780,"M"))-IF(D780="F",COUNTIF($P$3:P780,"F")))</f>
      </c>
      <c r="M780" s="2">
        <f t="shared" si="12"/>
        <v>0</v>
      </c>
    </row>
    <row r="781" spans="7:13" ht="15">
      <c r="G781" s="33"/>
      <c r="H781" s="19"/>
      <c r="I781" s="31"/>
      <c r="K781" s="2"/>
      <c r="L781" s="18">
        <f>IF(B781="","",COUNTIF($D$3:D781,D781)-IF(D781="M",COUNTIF($P$3:P781,"M"))-IF(D781="F",COUNTIF($P$3:P781,"F")))</f>
      </c>
      <c r="M781" s="2">
        <f aca="true" t="shared" si="13" ref="M781:M844">A781</f>
        <v>0</v>
      </c>
    </row>
    <row r="782" spans="7:13" ht="15">
      <c r="G782" s="33"/>
      <c r="H782" s="19"/>
      <c r="I782" s="31"/>
      <c r="K782" s="2"/>
      <c r="L782" s="18">
        <f>IF(B782="","",COUNTIF($D$3:D782,D782)-IF(D782="M",COUNTIF($P$3:P782,"M"))-IF(D782="F",COUNTIF($P$3:P782,"F")))</f>
      </c>
      <c r="M782" s="2">
        <f t="shared" si="13"/>
        <v>0</v>
      </c>
    </row>
    <row r="783" spans="7:13" ht="15">
      <c r="G783" s="33"/>
      <c r="H783" s="19"/>
      <c r="I783" s="31"/>
      <c r="K783" s="2"/>
      <c r="L783" s="18">
        <f>IF(B783="","",COUNTIF($D$3:D783,D783)-IF(D783="M",COUNTIF($P$3:P783,"M"))-IF(D783="F",COUNTIF($P$3:P783,"F")))</f>
      </c>
      <c r="M783" s="2">
        <f t="shared" si="13"/>
        <v>0</v>
      </c>
    </row>
    <row r="784" spans="7:13" ht="15">
      <c r="G784" s="33"/>
      <c r="H784" s="19"/>
      <c r="I784" s="31"/>
      <c r="K784" s="2"/>
      <c r="L784" s="18">
        <f>IF(B784="","",COUNTIF($D$3:D784,D784)-IF(D784="M",COUNTIF($P$3:P784,"M"))-IF(D784="F",COUNTIF($P$3:P784,"F")))</f>
      </c>
      <c r="M784" s="2">
        <f t="shared" si="13"/>
        <v>0</v>
      </c>
    </row>
    <row r="785" spans="7:13" ht="15">
      <c r="G785" s="33"/>
      <c r="H785" s="19"/>
      <c r="I785" s="31"/>
      <c r="K785" s="2"/>
      <c r="L785" s="18">
        <f>IF(B785="","",COUNTIF($D$3:D785,D785)-IF(D785="M",COUNTIF($P$3:P785,"M"))-IF(D785="F",COUNTIF($P$3:P785,"F")))</f>
      </c>
      <c r="M785" s="2">
        <f t="shared" si="13"/>
        <v>0</v>
      </c>
    </row>
    <row r="786" spans="7:13" ht="15">
      <c r="G786" s="33"/>
      <c r="H786" s="19"/>
      <c r="I786" s="31"/>
      <c r="K786" s="2"/>
      <c r="L786" s="18">
        <f>IF(B786="","",COUNTIF($D$3:D786,D786)-IF(D786="M",COUNTIF($P$3:P786,"M"))-IF(D786="F",COUNTIF($P$3:P786,"F")))</f>
      </c>
      <c r="M786" s="2">
        <f t="shared" si="13"/>
        <v>0</v>
      </c>
    </row>
    <row r="787" spans="7:13" ht="15">
      <c r="G787" s="33"/>
      <c r="H787" s="19"/>
      <c r="I787" s="31"/>
      <c r="K787" s="2"/>
      <c r="L787" s="18">
        <f>IF(B787="","",COUNTIF($D$3:D787,D787)-IF(D787="M",COUNTIF($P$3:P787,"M"))-IF(D787="F",COUNTIF($P$3:P787,"F")))</f>
      </c>
      <c r="M787" s="2">
        <f t="shared" si="13"/>
        <v>0</v>
      </c>
    </row>
    <row r="788" spans="7:13" ht="15">
      <c r="G788" s="33"/>
      <c r="H788" s="19"/>
      <c r="I788" s="31"/>
      <c r="K788" s="2"/>
      <c r="L788" s="18">
        <f>IF(B788="","",COUNTIF($D$3:D788,D788)-IF(D788="M",COUNTIF($P$3:P788,"M"))-IF(D788="F",COUNTIF($P$3:P788,"F")))</f>
      </c>
      <c r="M788" s="2">
        <f t="shared" si="13"/>
        <v>0</v>
      </c>
    </row>
    <row r="789" spans="7:13" ht="15">
      <c r="G789" s="33"/>
      <c r="H789" s="19"/>
      <c r="I789" s="31"/>
      <c r="K789" s="2"/>
      <c r="L789" s="18">
        <f>IF(B789="","",COUNTIF($D$3:D789,D789)-IF(D789="M",COUNTIF($P$3:P789,"M"))-IF(D789="F",COUNTIF($P$3:P789,"F")))</f>
      </c>
      <c r="M789" s="2">
        <f t="shared" si="13"/>
        <v>0</v>
      </c>
    </row>
    <row r="790" spans="7:13" ht="15">
      <c r="G790" s="33"/>
      <c r="H790" s="19"/>
      <c r="I790" s="31"/>
      <c r="K790" s="2"/>
      <c r="L790" s="18">
        <f>IF(B790="","",COUNTIF($D$3:D790,D790)-IF(D790="M",COUNTIF($P$3:P790,"M"))-IF(D790="F",COUNTIF($P$3:P790,"F")))</f>
      </c>
      <c r="M790" s="2">
        <f t="shared" si="13"/>
        <v>0</v>
      </c>
    </row>
    <row r="791" spans="7:13" ht="15">
      <c r="G791" s="33"/>
      <c r="H791" s="19"/>
      <c r="I791" s="31"/>
      <c r="K791" s="2"/>
      <c r="L791" s="18">
        <f>IF(B791="","",COUNTIF($D$3:D791,D791)-IF(D791="M",COUNTIF($P$3:P791,"M"))-IF(D791="F",COUNTIF($P$3:P791,"F")))</f>
      </c>
      <c r="M791" s="2">
        <f t="shared" si="13"/>
        <v>0</v>
      </c>
    </row>
    <row r="792" spans="7:13" ht="15">
      <c r="G792" s="33"/>
      <c r="H792" s="19"/>
      <c r="I792" s="31"/>
      <c r="K792" s="2"/>
      <c r="L792" s="18">
        <f>IF(B792="","",COUNTIF($D$3:D792,D792)-IF(D792="M",COUNTIF($P$3:P792,"M"))-IF(D792="F",COUNTIF($P$3:P792,"F")))</f>
      </c>
      <c r="M792" s="2">
        <f t="shared" si="13"/>
        <v>0</v>
      </c>
    </row>
    <row r="793" spans="7:13" ht="15">
      <c r="G793" s="33"/>
      <c r="H793" s="19"/>
      <c r="I793" s="31"/>
      <c r="K793" s="2"/>
      <c r="L793" s="18">
        <f>IF(B793="","",COUNTIF($D$3:D793,D793)-IF(D793="M",COUNTIF($P$3:P793,"M"))-IF(D793="F",COUNTIF($P$3:P793,"F")))</f>
      </c>
      <c r="M793" s="2">
        <f t="shared" si="13"/>
        <v>0</v>
      </c>
    </row>
    <row r="794" spans="7:13" ht="15">
      <c r="G794" s="33"/>
      <c r="H794" s="19"/>
      <c r="I794" s="31"/>
      <c r="K794" s="2"/>
      <c r="L794" s="18">
        <f>IF(B794="","",COUNTIF($D$3:D794,D794)-IF(D794="M",COUNTIF($P$3:P794,"M"))-IF(D794="F",COUNTIF($P$3:P794,"F")))</f>
      </c>
      <c r="M794" s="2">
        <f t="shared" si="13"/>
        <v>0</v>
      </c>
    </row>
    <row r="795" spans="7:13" ht="15">
      <c r="G795" s="33"/>
      <c r="H795" s="19"/>
      <c r="I795" s="31"/>
      <c r="K795" s="2"/>
      <c r="L795" s="18">
        <f>IF(B795="","",COUNTIF($D$3:D795,D795)-IF(D795="M",COUNTIF($P$3:P795,"M"))-IF(D795="F",COUNTIF($P$3:P795,"F")))</f>
      </c>
      <c r="M795" s="2">
        <f t="shared" si="13"/>
        <v>0</v>
      </c>
    </row>
    <row r="796" spans="7:13" ht="15">
      <c r="G796" s="33"/>
      <c r="H796" s="19"/>
      <c r="I796" s="31"/>
      <c r="K796" s="2"/>
      <c r="L796" s="18">
        <f>IF(B796="","",COUNTIF($D$3:D796,D796)-IF(D796="M",COUNTIF($P$3:P796,"M"))-IF(D796="F",COUNTIF($P$3:P796,"F")))</f>
      </c>
      <c r="M796" s="2">
        <f t="shared" si="13"/>
        <v>0</v>
      </c>
    </row>
    <row r="797" spans="7:13" ht="15">
      <c r="G797" s="33"/>
      <c r="H797" s="19"/>
      <c r="I797" s="31"/>
      <c r="K797" s="2"/>
      <c r="L797" s="18">
        <f>IF(B797="","",COUNTIF($D$3:D797,D797)-IF(D797="M",COUNTIF($P$3:P797,"M"))-IF(D797="F",COUNTIF($P$3:P797,"F")))</f>
      </c>
      <c r="M797" s="2">
        <f t="shared" si="13"/>
        <v>0</v>
      </c>
    </row>
    <row r="798" spans="7:13" ht="15">
      <c r="G798" s="33"/>
      <c r="H798" s="19"/>
      <c r="I798" s="31"/>
      <c r="K798" s="2"/>
      <c r="L798" s="18">
        <f>IF(B798="","",COUNTIF($D$3:D798,D798)-IF(D798="M",COUNTIF($P$3:P798,"M"))-IF(D798="F",COUNTIF($P$3:P798,"F")))</f>
      </c>
      <c r="M798" s="2">
        <f t="shared" si="13"/>
        <v>0</v>
      </c>
    </row>
    <row r="799" spans="7:13" ht="15">
      <c r="G799" s="33"/>
      <c r="H799" s="19"/>
      <c r="I799" s="31"/>
      <c r="K799" s="2"/>
      <c r="L799" s="18">
        <f>IF(B799="","",COUNTIF($D$3:D799,D799)-IF(D799="M",COUNTIF($P$3:P799,"M"))-IF(D799="F",COUNTIF($P$3:P799,"F")))</f>
      </c>
      <c r="M799" s="2">
        <f t="shared" si="13"/>
        <v>0</v>
      </c>
    </row>
    <row r="800" spans="7:13" ht="15">
      <c r="G800" s="33"/>
      <c r="H800" s="19"/>
      <c r="I800" s="31"/>
      <c r="K800" s="2"/>
      <c r="L800" s="18">
        <f>IF(B800="","",COUNTIF($D$3:D800,D800)-IF(D800="M",COUNTIF($P$3:P800,"M"))-IF(D800="F",COUNTIF($P$3:P800,"F")))</f>
      </c>
      <c r="M800" s="2">
        <f t="shared" si="13"/>
        <v>0</v>
      </c>
    </row>
    <row r="801" spans="7:13" ht="15">
      <c r="G801" s="33"/>
      <c r="H801" s="19"/>
      <c r="I801" s="31"/>
      <c r="K801" s="2"/>
      <c r="L801" s="18">
        <f>IF(B801="","",COUNTIF($D$3:D801,D801)-IF(D801="M",COUNTIF($P$3:P801,"M"))-IF(D801="F",COUNTIF($P$3:P801,"F")))</f>
      </c>
      <c r="M801" s="2">
        <f t="shared" si="13"/>
        <v>0</v>
      </c>
    </row>
    <row r="802" spans="7:13" ht="15">
      <c r="G802" s="33"/>
      <c r="H802" s="19"/>
      <c r="I802" s="31"/>
      <c r="K802" s="2"/>
      <c r="L802" s="18">
        <f>IF(B802="","",COUNTIF($D$3:D802,D802)-IF(D802="M",COUNTIF($P$3:P802,"M"))-IF(D802="F",COUNTIF($P$3:P802,"F")))</f>
      </c>
      <c r="M802" s="2">
        <f t="shared" si="13"/>
        <v>0</v>
      </c>
    </row>
    <row r="803" spans="7:13" ht="15">
      <c r="G803" s="33"/>
      <c r="H803" s="19"/>
      <c r="I803" s="31"/>
      <c r="K803" s="2"/>
      <c r="L803" s="18">
        <f>IF(B803="","",COUNTIF($D$3:D803,D803)-IF(D803="M",COUNTIF($P$3:P803,"M"))-IF(D803="F",COUNTIF($P$3:P803,"F")))</f>
      </c>
      <c r="M803" s="2">
        <f t="shared" si="13"/>
        <v>0</v>
      </c>
    </row>
    <row r="804" spans="7:13" ht="15">
      <c r="G804" s="33"/>
      <c r="H804" s="19"/>
      <c r="I804" s="31"/>
      <c r="K804" s="2"/>
      <c r="L804" s="18">
        <f>IF(B804="","",COUNTIF($D$3:D804,D804)-IF(D804="M",COUNTIF($P$3:P804,"M"))-IF(D804="F",COUNTIF($P$3:P804,"F")))</f>
      </c>
      <c r="M804" s="2">
        <f t="shared" si="13"/>
        <v>0</v>
      </c>
    </row>
    <row r="805" spans="7:13" ht="15">
      <c r="G805" s="33"/>
      <c r="H805" s="19"/>
      <c r="I805" s="31"/>
      <c r="K805" s="2"/>
      <c r="L805" s="18">
        <f>IF(B805="","",COUNTIF($D$3:D805,D805)-IF(D805="M",COUNTIF($P$3:P805,"M"))-IF(D805="F",COUNTIF($P$3:P805,"F")))</f>
      </c>
      <c r="M805" s="2">
        <f t="shared" si="13"/>
        <v>0</v>
      </c>
    </row>
    <row r="806" spans="7:13" ht="15">
      <c r="G806" s="33"/>
      <c r="H806" s="19"/>
      <c r="I806" s="31"/>
      <c r="K806" s="2"/>
      <c r="L806" s="18">
        <f>IF(B806="","",COUNTIF($D$3:D806,D806)-IF(D806="M",COUNTIF($P$3:P806,"M"))-IF(D806="F",COUNTIF($P$3:P806,"F")))</f>
      </c>
      <c r="M806" s="2">
        <f t="shared" si="13"/>
        <v>0</v>
      </c>
    </row>
    <row r="807" spans="7:13" ht="15">
      <c r="G807" s="33"/>
      <c r="H807" s="19"/>
      <c r="I807" s="31"/>
      <c r="K807" s="2"/>
      <c r="L807" s="18">
        <f>IF(B807="","",COUNTIF($D$3:D807,D807)-IF(D807="M",COUNTIF($P$3:P807,"M"))-IF(D807="F",COUNTIF($P$3:P807,"F")))</f>
      </c>
      <c r="M807" s="2">
        <f t="shared" si="13"/>
        <v>0</v>
      </c>
    </row>
    <row r="808" spans="7:13" ht="15">
      <c r="G808" s="33"/>
      <c r="H808" s="19"/>
      <c r="I808" s="31"/>
      <c r="K808" s="2"/>
      <c r="L808" s="18">
        <f>IF(B808="","",COUNTIF($D$3:D808,D808)-IF(D808="M",COUNTIF($P$3:P808,"M"))-IF(D808="F",COUNTIF($P$3:P808,"F")))</f>
      </c>
      <c r="M808" s="2">
        <f t="shared" si="13"/>
        <v>0</v>
      </c>
    </row>
    <row r="809" spans="7:13" ht="15">
      <c r="G809" s="33"/>
      <c r="H809" s="19"/>
      <c r="I809" s="31"/>
      <c r="K809" s="2"/>
      <c r="L809" s="18">
        <f>IF(B809="","",COUNTIF($D$3:D809,D809)-IF(D809="M",COUNTIF($P$3:P809,"M"))-IF(D809="F",COUNTIF($P$3:P809,"F")))</f>
      </c>
      <c r="M809" s="2">
        <f t="shared" si="13"/>
        <v>0</v>
      </c>
    </row>
    <row r="810" spans="7:13" ht="15">
      <c r="G810" s="33"/>
      <c r="H810" s="19"/>
      <c r="I810" s="31"/>
      <c r="K810" s="2"/>
      <c r="L810" s="18">
        <f>IF(B810="","",COUNTIF($D$3:D810,D810)-IF(D810="M",COUNTIF($P$3:P810,"M"))-IF(D810="F",COUNTIF($P$3:P810,"F")))</f>
      </c>
      <c r="M810" s="2">
        <f t="shared" si="13"/>
        <v>0</v>
      </c>
    </row>
    <row r="811" spans="7:13" ht="15">
      <c r="G811" s="33"/>
      <c r="H811" s="19"/>
      <c r="I811" s="31"/>
      <c r="K811" s="2"/>
      <c r="L811" s="18">
        <f>IF(B811="","",COUNTIF($D$3:D811,D811)-IF(D811="M",COUNTIF($P$3:P811,"M"))-IF(D811="F",COUNTIF($P$3:P811,"F")))</f>
      </c>
      <c r="M811" s="2">
        <f t="shared" si="13"/>
        <v>0</v>
      </c>
    </row>
    <row r="812" spans="7:13" ht="15">
      <c r="G812" s="33"/>
      <c r="H812" s="19"/>
      <c r="I812" s="31"/>
      <c r="K812" s="2"/>
      <c r="L812" s="18">
        <f>IF(B812="","",COUNTIF($D$3:D812,D812)-IF(D812="M",COUNTIF($P$3:P812,"M"))-IF(D812="F",COUNTIF($P$3:P812,"F")))</f>
      </c>
      <c r="M812" s="2">
        <f t="shared" si="13"/>
        <v>0</v>
      </c>
    </row>
    <row r="813" spans="7:13" ht="15">
      <c r="G813" s="33"/>
      <c r="H813" s="19"/>
      <c r="I813" s="31"/>
      <c r="K813" s="2"/>
      <c r="L813" s="18">
        <f>IF(B813="","",COUNTIF($D$3:D813,D813)-IF(D813="M",COUNTIF($P$3:P813,"M"))-IF(D813="F",COUNTIF($P$3:P813,"F")))</f>
      </c>
      <c r="M813" s="2">
        <f t="shared" si="13"/>
        <v>0</v>
      </c>
    </row>
    <row r="814" spans="7:13" ht="15">
      <c r="G814" s="33"/>
      <c r="H814" s="19"/>
      <c r="I814" s="31"/>
      <c r="K814" s="2"/>
      <c r="L814" s="18">
        <f>IF(B814="","",COUNTIF($D$3:D814,D814)-IF(D814="M",COUNTIF($P$3:P814,"M"))-IF(D814="F",COUNTIF($P$3:P814,"F")))</f>
      </c>
      <c r="M814" s="2">
        <f t="shared" si="13"/>
        <v>0</v>
      </c>
    </row>
    <row r="815" spans="7:13" ht="15">
      <c r="G815" s="33"/>
      <c r="H815" s="19"/>
      <c r="I815" s="31"/>
      <c r="K815" s="2"/>
      <c r="L815" s="18">
        <f>IF(B815="","",COUNTIF($D$3:D815,D815)-IF(D815="M",COUNTIF($P$3:P815,"M"))-IF(D815="F",COUNTIF($P$3:P815,"F")))</f>
      </c>
      <c r="M815" s="2">
        <f t="shared" si="13"/>
        <v>0</v>
      </c>
    </row>
    <row r="816" spans="7:13" ht="15">
      <c r="G816" s="33"/>
      <c r="H816" s="19"/>
      <c r="I816" s="31"/>
      <c r="K816" s="2"/>
      <c r="L816" s="18">
        <f>IF(B816="","",COUNTIF($D$3:D816,D816)-IF(D816="M",COUNTIF($P$3:P816,"M"))-IF(D816="F",COUNTIF($P$3:P816,"F")))</f>
      </c>
      <c r="M816" s="2">
        <f t="shared" si="13"/>
        <v>0</v>
      </c>
    </row>
    <row r="817" spans="7:13" ht="15">
      <c r="G817" s="33"/>
      <c r="H817" s="19"/>
      <c r="I817" s="31"/>
      <c r="K817" s="2"/>
      <c r="L817" s="18">
        <f>IF(B817="","",COUNTIF($D$3:D817,D817)-IF(D817="M",COUNTIF($P$3:P817,"M"))-IF(D817="F",COUNTIF($P$3:P817,"F")))</f>
      </c>
      <c r="M817" s="2">
        <f t="shared" si="13"/>
        <v>0</v>
      </c>
    </row>
    <row r="818" spans="7:13" ht="15">
      <c r="G818" s="33"/>
      <c r="H818" s="19"/>
      <c r="I818" s="31"/>
      <c r="K818" s="2"/>
      <c r="L818" s="18">
        <f>IF(B818="","",COUNTIF($D$3:D818,D818)-IF(D818="M",COUNTIF($P$3:P818,"M"))-IF(D818="F",COUNTIF($P$3:P818,"F")))</f>
      </c>
      <c r="M818" s="2">
        <f t="shared" si="13"/>
        <v>0</v>
      </c>
    </row>
    <row r="819" spans="7:13" ht="15">
      <c r="G819" s="33"/>
      <c r="H819" s="19"/>
      <c r="I819" s="31"/>
      <c r="K819" s="2"/>
      <c r="L819" s="18">
        <f>IF(B819="","",COUNTIF($D$3:D819,D819)-IF(D819="M",COUNTIF($P$3:P819,"M"))-IF(D819="F",COUNTIF($P$3:P819,"F")))</f>
      </c>
      <c r="M819" s="2">
        <f t="shared" si="13"/>
        <v>0</v>
      </c>
    </row>
    <row r="820" spans="7:13" ht="15">
      <c r="G820" s="33"/>
      <c r="H820" s="19"/>
      <c r="I820" s="31"/>
      <c r="K820" s="2"/>
      <c r="L820" s="18">
        <f>IF(B820="","",COUNTIF($D$3:D820,D820)-IF(D820="M",COUNTIF($P$3:P820,"M"))-IF(D820="F",COUNTIF($P$3:P820,"F")))</f>
      </c>
      <c r="M820" s="2">
        <f t="shared" si="13"/>
        <v>0</v>
      </c>
    </row>
    <row r="821" spans="7:13" ht="15">
      <c r="G821" s="33"/>
      <c r="H821" s="19"/>
      <c r="I821" s="31"/>
      <c r="K821" s="2"/>
      <c r="L821" s="18">
        <f>IF(B821="","",COUNTIF($D$3:D821,D821)-IF(D821="M",COUNTIF($P$3:P821,"M"))-IF(D821="F",COUNTIF($P$3:P821,"F")))</f>
      </c>
      <c r="M821" s="2">
        <f t="shared" si="13"/>
        <v>0</v>
      </c>
    </row>
    <row r="822" spans="7:13" ht="15">
      <c r="G822" s="33"/>
      <c r="H822" s="19"/>
      <c r="I822" s="31"/>
      <c r="K822" s="2"/>
      <c r="L822" s="18">
        <f>IF(B822="","",COUNTIF($D$3:D822,D822)-IF(D822="M",COUNTIF($P$3:P822,"M"))-IF(D822="F",COUNTIF($P$3:P822,"F")))</f>
      </c>
      <c r="M822" s="2">
        <f t="shared" si="13"/>
        <v>0</v>
      </c>
    </row>
    <row r="823" spans="7:13" ht="15">
      <c r="G823" s="33"/>
      <c r="H823" s="19"/>
      <c r="I823" s="31"/>
      <c r="K823" s="2"/>
      <c r="L823" s="18">
        <f>IF(B823="","",COUNTIF($D$3:D823,D823)-IF(D823="M",COUNTIF($P$3:P823,"M"))-IF(D823="F",COUNTIF($P$3:P823,"F")))</f>
      </c>
      <c r="M823" s="2">
        <f t="shared" si="13"/>
        <v>0</v>
      </c>
    </row>
    <row r="824" spans="7:13" ht="15">
      <c r="G824" s="33"/>
      <c r="H824" s="19"/>
      <c r="I824" s="31"/>
      <c r="K824" s="2"/>
      <c r="L824" s="18">
        <f>IF(B824="","",COUNTIF($D$3:D824,D824)-IF(D824="M",COUNTIF($P$3:P824,"M"))-IF(D824="F",COUNTIF($P$3:P824,"F")))</f>
      </c>
      <c r="M824" s="2">
        <f t="shared" si="13"/>
        <v>0</v>
      </c>
    </row>
    <row r="825" spans="7:13" ht="15">
      <c r="G825" s="33"/>
      <c r="H825" s="19"/>
      <c r="I825" s="31"/>
      <c r="K825" s="2"/>
      <c r="L825" s="18">
        <f>IF(B825="","",COUNTIF($D$3:D825,D825)-IF(D825="M",COUNTIF($P$3:P825,"M"))-IF(D825="F",COUNTIF($P$3:P825,"F")))</f>
      </c>
      <c r="M825" s="2">
        <f t="shared" si="13"/>
        <v>0</v>
      </c>
    </row>
    <row r="826" spans="7:13" ht="15">
      <c r="G826" s="33"/>
      <c r="H826" s="19"/>
      <c r="I826" s="31"/>
      <c r="K826" s="2"/>
      <c r="L826" s="18">
        <f>IF(B826="","",COUNTIF($D$3:D826,D826)-IF(D826="M",COUNTIF($P$3:P826,"M"))-IF(D826="F",COUNTIF($P$3:P826,"F")))</f>
      </c>
      <c r="M826" s="2">
        <f t="shared" si="13"/>
        <v>0</v>
      </c>
    </row>
    <row r="827" spans="7:13" ht="15">
      <c r="G827" s="33"/>
      <c r="H827" s="19"/>
      <c r="I827" s="31"/>
      <c r="K827" s="2"/>
      <c r="L827" s="18">
        <f>IF(B827="","",COUNTIF($D$3:D827,D827)-IF(D827="M",COUNTIF($P$3:P827,"M"))-IF(D827="F",COUNTIF($P$3:P827,"F")))</f>
      </c>
      <c r="M827" s="2">
        <f t="shared" si="13"/>
        <v>0</v>
      </c>
    </row>
    <row r="828" spans="7:13" ht="15">
      <c r="G828" s="33"/>
      <c r="H828" s="19"/>
      <c r="I828" s="31"/>
      <c r="K828" s="2"/>
      <c r="L828" s="18">
        <f>IF(B828="","",COUNTIF($D$3:D828,D828)-IF(D828="M",COUNTIF($P$3:P828,"M"))-IF(D828="F",COUNTIF($P$3:P828,"F")))</f>
      </c>
      <c r="M828" s="2">
        <f t="shared" si="13"/>
        <v>0</v>
      </c>
    </row>
    <row r="829" spans="7:13" ht="15">
      <c r="G829" s="33"/>
      <c r="H829" s="19"/>
      <c r="I829" s="31"/>
      <c r="K829" s="2"/>
      <c r="L829" s="18">
        <f>IF(B829="","",COUNTIF($D$3:D829,D829)-IF(D829="M",COUNTIF($P$3:P829,"M"))-IF(D829="F",COUNTIF($P$3:P829,"F")))</f>
      </c>
      <c r="M829" s="2">
        <f t="shared" si="13"/>
        <v>0</v>
      </c>
    </row>
    <row r="830" spans="7:13" ht="15">
      <c r="G830" s="33"/>
      <c r="H830" s="19"/>
      <c r="I830" s="31"/>
      <c r="K830" s="2"/>
      <c r="L830" s="18">
        <f>IF(B830="","",COUNTIF($D$3:D830,D830)-IF(D830="M",COUNTIF($P$3:P830,"M"))-IF(D830="F",COUNTIF($P$3:P830,"F")))</f>
      </c>
      <c r="M830" s="2">
        <f t="shared" si="13"/>
        <v>0</v>
      </c>
    </row>
    <row r="831" spans="7:13" ht="15">
      <c r="G831" s="33"/>
      <c r="H831" s="19"/>
      <c r="I831" s="31"/>
      <c r="K831" s="2"/>
      <c r="L831" s="18">
        <f>IF(B831="","",COUNTIF($D$3:D831,D831)-IF(D831="M",COUNTIF($P$3:P831,"M"))-IF(D831="F",COUNTIF($P$3:P831,"F")))</f>
      </c>
      <c r="M831" s="2">
        <f t="shared" si="13"/>
        <v>0</v>
      </c>
    </row>
    <row r="832" spans="7:13" ht="15">
      <c r="G832" s="33"/>
      <c r="H832" s="19"/>
      <c r="I832" s="31"/>
      <c r="K832" s="2"/>
      <c r="L832" s="18">
        <f>IF(B832="","",COUNTIF($D$3:D832,D832)-IF(D832="M",COUNTIF($P$3:P832,"M"))-IF(D832="F",COUNTIF($P$3:P832,"F")))</f>
      </c>
      <c r="M832" s="2">
        <f t="shared" si="13"/>
        <v>0</v>
      </c>
    </row>
    <row r="833" spans="7:13" ht="15">
      <c r="G833" s="33"/>
      <c r="H833" s="19"/>
      <c r="I833" s="31"/>
      <c r="K833" s="2"/>
      <c r="L833" s="18">
        <f>IF(B833="","",COUNTIF($D$3:D833,D833)-IF(D833="M",COUNTIF($P$3:P833,"M"))-IF(D833="F",COUNTIF($P$3:P833,"F")))</f>
      </c>
      <c r="M833" s="2">
        <f t="shared" si="13"/>
        <v>0</v>
      </c>
    </row>
    <row r="834" spans="7:13" ht="15">
      <c r="G834" s="33"/>
      <c r="H834" s="19"/>
      <c r="I834" s="31"/>
      <c r="K834" s="2"/>
      <c r="L834" s="18">
        <f>IF(B834="","",COUNTIF($D$3:D834,D834)-IF(D834="M",COUNTIF($P$3:P834,"M"))-IF(D834="F",COUNTIF($P$3:P834,"F")))</f>
      </c>
      <c r="M834" s="2">
        <f t="shared" si="13"/>
        <v>0</v>
      </c>
    </row>
    <row r="835" spans="7:13" ht="15">
      <c r="G835" s="33"/>
      <c r="H835" s="19"/>
      <c r="I835" s="31"/>
      <c r="K835" s="2"/>
      <c r="L835" s="18">
        <f>IF(B835="","",COUNTIF($D$3:D835,D835)-IF(D835="M",COUNTIF($P$3:P835,"M"))-IF(D835="F",COUNTIF($P$3:P835,"F")))</f>
      </c>
      <c r="M835" s="2">
        <f t="shared" si="13"/>
        <v>0</v>
      </c>
    </row>
    <row r="836" spans="7:13" ht="15">
      <c r="G836" s="33"/>
      <c r="H836" s="19"/>
      <c r="I836" s="31"/>
      <c r="K836" s="2"/>
      <c r="L836" s="18">
        <f>IF(B836="","",COUNTIF($D$3:D836,D836)-IF(D836="M",COUNTIF($P$3:P836,"M"))-IF(D836="F",COUNTIF($P$3:P836,"F")))</f>
      </c>
      <c r="M836" s="2">
        <f t="shared" si="13"/>
        <v>0</v>
      </c>
    </row>
    <row r="837" spans="7:13" ht="15">
      <c r="G837" s="33"/>
      <c r="H837" s="19"/>
      <c r="I837" s="31"/>
      <c r="K837" s="2"/>
      <c r="L837" s="18">
        <f>IF(B837="","",COUNTIF($D$3:D837,D837)-IF(D837="M",COUNTIF($P$3:P837,"M"))-IF(D837="F",COUNTIF($P$3:P837,"F")))</f>
      </c>
      <c r="M837" s="2">
        <f t="shared" si="13"/>
        <v>0</v>
      </c>
    </row>
    <row r="838" spans="7:13" ht="15">
      <c r="G838" s="33"/>
      <c r="H838" s="19"/>
      <c r="I838" s="31"/>
      <c r="K838" s="2"/>
      <c r="L838" s="18">
        <f>IF(B838="","",COUNTIF($D$3:D838,D838)-IF(D838="M",COUNTIF($P$3:P838,"M"))-IF(D838="F",COUNTIF($P$3:P838,"F")))</f>
      </c>
      <c r="M838" s="2">
        <f t="shared" si="13"/>
        <v>0</v>
      </c>
    </row>
    <row r="839" spans="7:13" ht="15">
      <c r="G839" s="33"/>
      <c r="H839" s="19"/>
      <c r="I839" s="31"/>
      <c r="K839" s="2"/>
      <c r="L839" s="18">
        <f>IF(B839="","",COUNTIF($D$3:D839,D839)-IF(D839="M",COUNTIF($P$3:P839,"M"))-IF(D839="F",COUNTIF($P$3:P839,"F")))</f>
      </c>
      <c r="M839" s="2">
        <f t="shared" si="13"/>
        <v>0</v>
      </c>
    </row>
    <row r="840" spans="7:13" ht="15">
      <c r="G840" s="33"/>
      <c r="H840" s="19"/>
      <c r="I840" s="31"/>
      <c r="K840" s="2"/>
      <c r="L840" s="18">
        <f>IF(B840="","",COUNTIF($D$3:D840,D840)-IF(D840="M",COUNTIF($P$3:P840,"M"))-IF(D840="F",COUNTIF($P$3:P840,"F")))</f>
      </c>
      <c r="M840" s="2">
        <f t="shared" si="13"/>
        <v>0</v>
      </c>
    </row>
    <row r="841" spans="7:13" ht="15">
      <c r="G841" s="33"/>
      <c r="H841" s="19"/>
      <c r="I841" s="31"/>
      <c r="K841" s="2"/>
      <c r="L841" s="18">
        <f>IF(B841="","",COUNTIF($D$3:D841,D841)-IF(D841="M",COUNTIF($P$3:P841,"M"))-IF(D841="F",COUNTIF($P$3:P841,"F")))</f>
      </c>
      <c r="M841" s="2">
        <f t="shared" si="13"/>
        <v>0</v>
      </c>
    </row>
    <row r="842" spans="7:13" ht="15">
      <c r="G842" s="33"/>
      <c r="H842" s="19"/>
      <c r="I842" s="31"/>
      <c r="K842" s="2"/>
      <c r="L842" s="18">
        <f>IF(B842="","",COUNTIF($D$3:D842,D842)-IF(D842="M",COUNTIF($P$3:P842,"M"))-IF(D842="F",COUNTIF($P$3:P842,"F")))</f>
      </c>
      <c r="M842" s="2">
        <f t="shared" si="13"/>
        <v>0</v>
      </c>
    </row>
    <row r="843" spans="7:13" ht="15">
      <c r="G843" s="33"/>
      <c r="H843" s="19"/>
      <c r="I843" s="31"/>
      <c r="K843" s="2"/>
      <c r="L843" s="18">
        <f>IF(B843="","",COUNTIF($D$3:D843,D843)-IF(D843="M",COUNTIF($P$3:P843,"M"))-IF(D843="F",COUNTIF($P$3:P843,"F")))</f>
      </c>
      <c r="M843" s="2">
        <f t="shared" si="13"/>
        <v>0</v>
      </c>
    </row>
    <row r="844" spans="7:13" ht="15">
      <c r="G844" s="33"/>
      <c r="H844" s="19"/>
      <c r="I844" s="31"/>
      <c r="K844" s="2"/>
      <c r="L844" s="18">
        <f>IF(B844="","",COUNTIF($D$3:D844,D844)-IF(D844="M",COUNTIF($P$3:P844,"M"))-IF(D844="F",COUNTIF($P$3:P844,"F")))</f>
      </c>
      <c r="M844" s="2">
        <f t="shared" si="13"/>
        <v>0</v>
      </c>
    </row>
    <row r="845" spans="7:13" ht="15">
      <c r="G845" s="33"/>
      <c r="H845" s="19"/>
      <c r="I845" s="31"/>
      <c r="K845" s="2"/>
      <c r="L845" s="18">
        <f>IF(B845="","",COUNTIF($D$3:D845,D845)-IF(D845="M",COUNTIF($P$3:P845,"M"))-IF(D845="F",COUNTIF($P$3:P845,"F")))</f>
      </c>
      <c r="M845" s="2">
        <f aca="true" t="shared" si="14" ref="M845:M883">A845</f>
        <v>0</v>
      </c>
    </row>
    <row r="846" spans="7:13" ht="15">
      <c r="G846" s="33"/>
      <c r="H846" s="19"/>
      <c r="I846" s="31"/>
      <c r="K846" s="2"/>
      <c r="L846" s="18">
        <f>IF(B846="","",COUNTIF($D$3:D846,D846)-IF(D846="M",COUNTIF($P$3:P846,"M"))-IF(D846="F",COUNTIF($P$3:P846,"F")))</f>
      </c>
      <c r="M846" s="2">
        <f t="shared" si="14"/>
        <v>0</v>
      </c>
    </row>
    <row r="847" spans="7:13" ht="15">
      <c r="G847" s="33"/>
      <c r="H847" s="19"/>
      <c r="I847" s="31"/>
      <c r="K847" s="2"/>
      <c r="L847" s="18">
        <f>IF(B847="","",COUNTIF($D$3:D847,D847)-IF(D847="M",COUNTIF($P$3:P847,"M"))-IF(D847="F",COUNTIF($P$3:P847,"F")))</f>
      </c>
      <c r="M847" s="2">
        <f t="shared" si="14"/>
        <v>0</v>
      </c>
    </row>
    <row r="848" spans="7:13" ht="15">
      <c r="G848" s="33"/>
      <c r="H848" s="19"/>
      <c r="I848" s="31"/>
      <c r="K848" s="2"/>
      <c r="L848" s="18">
        <f>IF(B848="","",COUNTIF($D$3:D848,D848)-IF(D848="M",COUNTIF($P$3:P848,"M"))-IF(D848="F",COUNTIF($P$3:P848,"F")))</f>
      </c>
      <c r="M848" s="2">
        <f t="shared" si="14"/>
        <v>0</v>
      </c>
    </row>
    <row r="849" spans="7:13" ht="15">
      <c r="G849" s="33"/>
      <c r="H849" s="19"/>
      <c r="I849" s="31"/>
      <c r="K849" s="2"/>
      <c r="L849" s="18">
        <f>IF(B849="","",COUNTIF($D$3:D849,D849)-IF(D849="M",COUNTIF($P$3:P849,"M"))-IF(D849="F",COUNTIF($P$3:P849,"F")))</f>
      </c>
      <c r="M849" s="2">
        <f t="shared" si="14"/>
        <v>0</v>
      </c>
    </row>
    <row r="850" spans="7:13" ht="15">
      <c r="G850" s="33"/>
      <c r="H850" s="19"/>
      <c r="I850" s="31"/>
      <c r="K850" s="2"/>
      <c r="L850" s="18">
        <f>IF(B850="","",COUNTIF($D$3:D850,D850)-IF(D850="M",COUNTIF($P$3:P850,"M"))-IF(D850="F",COUNTIF($P$3:P850,"F")))</f>
      </c>
      <c r="M850" s="2">
        <f t="shared" si="14"/>
        <v>0</v>
      </c>
    </row>
    <row r="851" spans="7:13" ht="15">
      <c r="G851" s="33"/>
      <c r="H851" s="19"/>
      <c r="I851" s="31"/>
      <c r="K851" s="2"/>
      <c r="L851" s="18">
        <f>IF(B851="","",COUNTIF($D$3:D851,D851)-IF(D851="M",COUNTIF($P$3:P851,"M"))-IF(D851="F",COUNTIF($P$3:P851,"F")))</f>
      </c>
      <c r="M851" s="2">
        <f t="shared" si="14"/>
        <v>0</v>
      </c>
    </row>
    <row r="852" spans="7:13" ht="15">
      <c r="G852" s="33"/>
      <c r="H852" s="19"/>
      <c r="I852" s="31"/>
      <c r="K852" s="2"/>
      <c r="L852" s="18">
        <f>IF(B852="","",COUNTIF($D$3:D852,D852)-IF(D852="M",COUNTIF($P$3:P852,"M"))-IF(D852="F",COUNTIF($P$3:P852,"F")))</f>
      </c>
      <c r="M852" s="2">
        <f t="shared" si="14"/>
        <v>0</v>
      </c>
    </row>
    <row r="853" spans="7:13" ht="15">
      <c r="G853" s="33"/>
      <c r="H853" s="19"/>
      <c r="I853" s="31"/>
      <c r="K853" s="2"/>
      <c r="L853" s="18">
        <f>IF(B853="","",COUNTIF($D$3:D853,D853)-IF(D853="M",COUNTIF($P$3:P853,"M"))-IF(D853="F",COUNTIF($P$3:P853,"F")))</f>
      </c>
      <c r="M853" s="2">
        <f t="shared" si="14"/>
        <v>0</v>
      </c>
    </row>
    <row r="854" spans="7:13" ht="15">
      <c r="G854" s="33"/>
      <c r="H854" s="19"/>
      <c r="I854" s="31"/>
      <c r="K854" s="2"/>
      <c r="L854" s="18">
        <f>IF(B854="","",COUNTIF($D$3:D854,D854)-IF(D854="M",COUNTIF($P$3:P854,"M"))-IF(D854="F",COUNTIF($P$3:P854,"F")))</f>
      </c>
      <c r="M854" s="2">
        <f t="shared" si="14"/>
        <v>0</v>
      </c>
    </row>
    <row r="855" spans="7:13" ht="15">
      <c r="G855" s="33"/>
      <c r="H855" s="19"/>
      <c r="I855" s="31"/>
      <c r="K855" s="2"/>
      <c r="L855" s="18">
        <f>IF(B855="","",COUNTIF($D$3:D855,D855)-IF(D855="M",COUNTIF($P$3:P855,"M"))-IF(D855="F",COUNTIF($P$3:P855,"F")))</f>
      </c>
      <c r="M855" s="2">
        <f t="shared" si="14"/>
        <v>0</v>
      </c>
    </row>
    <row r="856" spans="7:13" ht="15">
      <c r="G856" s="33"/>
      <c r="H856" s="19"/>
      <c r="I856" s="31"/>
      <c r="K856" s="2"/>
      <c r="L856" s="18">
        <f>IF(B856="","",COUNTIF($D$3:D856,D856)-IF(D856="M",COUNTIF($P$3:P856,"M"))-IF(D856="F",COUNTIF($P$3:P856,"F")))</f>
      </c>
      <c r="M856" s="2">
        <f t="shared" si="14"/>
        <v>0</v>
      </c>
    </row>
    <row r="857" spans="7:13" ht="15">
      <c r="G857" s="33"/>
      <c r="H857" s="19"/>
      <c r="I857" s="31"/>
      <c r="K857" s="2"/>
      <c r="L857" s="18">
        <f>IF(B857="","",COUNTIF($D$3:D857,D857)-IF(D857="M",COUNTIF($P$3:P857,"M"))-IF(D857="F",COUNTIF($P$3:P857,"F")))</f>
      </c>
      <c r="M857" s="2">
        <f t="shared" si="14"/>
        <v>0</v>
      </c>
    </row>
    <row r="858" spans="7:13" ht="15">
      <c r="G858" s="33"/>
      <c r="H858" s="19"/>
      <c r="I858" s="31"/>
      <c r="K858" s="2"/>
      <c r="L858" s="18">
        <f>IF(B858="","",COUNTIF($D$3:D858,D858)-IF(D858="M",COUNTIF($P$3:P858,"M"))-IF(D858="F",COUNTIF($P$3:P858,"F")))</f>
      </c>
      <c r="M858" s="2">
        <f t="shared" si="14"/>
        <v>0</v>
      </c>
    </row>
    <row r="859" spans="7:13" ht="15">
      <c r="G859" s="33"/>
      <c r="H859" s="19"/>
      <c r="I859" s="31"/>
      <c r="K859" s="2"/>
      <c r="L859" s="18">
        <f>IF(B859="","",COUNTIF($D$3:D859,D859)-IF(D859="M",COUNTIF($P$3:P859,"M"))-IF(D859="F",COUNTIF($P$3:P859,"F")))</f>
      </c>
      <c r="M859" s="2">
        <f t="shared" si="14"/>
        <v>0</v>
      </c>
    </row>
    <row r="860" spans="7:13" ht="15">
      <c r="G860" s="33"/>
      <c r="H860" s="19"/>
      <c r="I860" s="31"/>
      <c r="K860" s="2"/>
      <c r="L860" s="18">
        <f>IF(B860="","",COUNTIF($D$3:D860,D860)-IF(D860="M",COUNTIF($P$3:P860,"M"))-IF(D860="F",COUNTIF($P$3:P860,"F")))</f>
      </c>
      <c r="M860" s="2">
        <f t="shared" si="14"/>
        <v>0</v>
      </c>
    </row>
    <row r="861" spans="7:13" ht="15">
      <c r="G861" s="33"/>
      <c r="H861" s="19"/>
      <c r="I861" s="31"/>
      <c r="K861" s="2"/>
      <c r="L861" s="18">
        <f>IF(B861="","",COUNTIF($D$3:D861,D861)-IF(D861="M",COUNTIF($P$3:P861,"M"))-IF(D861="F",COUNTIF($P$3:P861,"F")))</f>
      </c>
      <c r="M861" s="2">
        <f t="shared" si="14"/>
        <v>0</v>
      </c>
    </row>
    <row r="862" spans="7:13" ht="15">
      <c r="G862" s="33"/>
      <c r="H862" s="19"/>
      <c r="I862" s="31"/>
      <c r="K862" s="2"/>
      <c r="L862" s="18">
        <f>IF(B862="","",COUNTIF($D$3:D862,D862)-IF(D862="M",COUNTIF($P$3:P862,"M"))-IF(D862="F",COUNTIF($P$3:P862,"F")))</f>
      </c>
      <c r="M862" s="2">
        <f t="shared" si="14"/>
        <v>0</v>
      </c>
    </row>
    <row r="863" spans="7:13" ht="15">
      <c r="G863" s="33"/>
      <c r="H863" s="19"/>
      <c r="I863" s="31"/>
      <c r="K863" s="2"/>
      <c r="L863" s="18">
        <f>IF(B863="","",COUNTIF($D$3:D863,D863)-IF(D863="M",COUNTIF($P$3:P863,"M"))-IF(D863="F",COUNTIF($P$3:P863,"F")))</f>
      </c>
      <c r="M863" s="2">
        <f t="shared" si="14"/>
        <v>0</v>
      </c>
    </row>
    <row r="864" spans="7:13" ht="15">
      <c r="G864" s="33"/>
      <c r="H864" s="19"/>
      <c r="I864" s="31"/>
      <c r="K864" s="2"/>
      <c r="L864" s="18">
        <f>IF(B864="","",COUNTIF($D$3:D864,D864)-IF(D864="M",COUNTIF($P$3:P864,"M"))-IF(D864="F",COUNTIF($P$3:P864,"F")))</f>
      </c>
      <c r="M864" s="2">
        <f t="shared" si="14"/>
        <v>0</v>
      </c>
    </row>
    <row r="865" spans="7:13" ht="15">
      <c r="G865" s="33"/>
      <c r="H865" s="19"/>
      <c r="I865" s="31"/>
      <c r="K865" s="2"/>
      <c r="L865" s="18">
        <f>IF(B865="","",COUNTIF($D$3:D865,D865)-IF(D865="M",COUNTIF($P$3:P865,"M"))-IF(D865="F",COUNTIF($P$3:P865,"F")))</f>
      </c>
      <c r="M865" s="2">
        <f t="shared" si="14"/>
        <v>0</v>
      </c>
    </row>
    <row r="866" spans="7:13" ht="15">
      <c r="G866" s="33"/>
      <c r="H866" s="19"/>
      <c r="I866" s="31"/>
      <c r="K866" s="2"/>
      <c r="L866" s="18">
        <f>IF(B866="","",COUNTIF($D$3:D866,D866)-IF(D866="M",COUNTIF($P$3:P866,"M"))-IF(D866="F",COUNTIF($P$3:P866,"F")))</f>
      </c>
      <c r="M866" s="2">
        <f t="shared" si="14"/>
        <v>0</v>
      </c>
    </row>
    <row r="867" spans="7:13" ht="15">
      <c r="G867" s="33"/>
      <c r="H867" s="19"/>
      <c r="I867" s="31"/>
      <c r="K867" s="2"/>
      <c r="L867" s="18">
        <f>IF(B867="","",COUNTIF($D$3:D867,D867)-IF(D867="M",COUNTIF($P$3:P867,"M"))-IF(D867="F",COUNTIF($P$3:P867,"F")))</f>
      </c>
      <c r="M867" s="2">
        <f t="shared" si="14"/>
        <v>0</v>
      </c>
    </row>
    <row r="868" spans="7:13" ht="15">
      <c r="G868" s="33"/>
      <c r="H868" s="19"/>
      <c r="I868" s="31"/>
      <c r="K868" s="2"/>
      <c r="L868" s="18">
        <f>IF(B868="","",COUNTIF($D$3:D868,D868)-IF(D868="M",COUNTIF($P$3:P868,"M"))-IF(D868="F",COUNTIF($P$3:P868,"F")))</f>
      </c>
      <c r="M868" s="2">
        <f t="shared" si="14"/>
        <v>0</v>
      </c>
    </row>
    <row r="869" spans="7:13" ht="15">
      <c r="G869" s="33"/>
      <c r="H869" s="19"/>
      <c r="I869" s="31"/>
      <c r="K869" s="2"/>
      <c r="L869" s="18">
        <f>IF(B869="","",COUNTIF($D$3:D869,D869)-IF(D869="M",COUNTIF($P$3:P869,"M"))-IF(D869="F",COUNTIF($P$3:P869,"F")))</f>
      </c>
      <c r="M869" s="2">
        <f t="shared" si="14"/>
        <v>0</v>
      </c>
    </row>
    <row r="870" spans="7:13" ht="15">
      <c r="G870" s="33"/>
      <c r="H870" s="19"/>
      <c r="I870" s="31"/>
      <c r="K870" s="2"/>
      <c r="L870" s="18">
        <f>IF(B870="","",COUNTIF($D$3:D870,D870)-IF(D870="M",COUNTIF($P$3:P870,"M"))-IF(D870="F",COUNTIF($P$3:P870,"F")))</f>
      </c>
      <c r="M870" s="2">
        <f t="shared" si="14"/>
        <v>0</v>
      </c>
    </row>
    <row r="871" spans="7:13" ht="15">
      <c r="G871" s="33"/>
      <c r="H871" s="19"/>
      <c r="I871" s="31"/>
      <c r="K871" s="2"/>
      <c r="L871" s="18">
        <f>IF(B871="","",COUNTIF($D$3:D871,D871)-IF(D871="M",COUNTIF($P$3:P871,"M"))-IF(D871="F",COUNTIF($P$3:P871,"F")))</f>
      </c>
      <c r="M871" s="2">
        <f t="shared" si="14"/>
        <v>0</v>
      </c>
    </row>
    <row r="872" spans="7:13" ht="15">
      <c r="G872" s="33"/>
      <c r="H872" s="19"/>
      <c r="I872" s="31"/>
      <c r="K872" s="2"/>
      <c r="L872" s="18">
        <f>IF(B872="","",COUNTIF($D$3:D872,D872)-IF(D872="M",COUNTIF($P$3:P872,"M"))-IF(D872="F",COUNTIF($P$3:P872,"F")))</f>
      </c>
      <c r="M872" s="2">
        <f t="shared" si="14"/>
        <v>0</v>
      </c>
    </row>
    <row r="873" spans="7:13" ht="15">
      <c r="G873" s="33"/>
      <c r="H873" s="19"/>
      <c r="I873" s="31"/>
      <c r="K873" s="2"/>
      <c r="L873" s="18">
        <f>IF(B873="","",COUNTIF($D$3:D873,D873)-IF(D873="M",COUNTIF($P$3:P873,"M"))-IF(D873="F",COUNTIF($P$3:P873,"F")))</f>
      </c>
      <c r="M873" s="2">
        <f t="shared" si="14"/>
        <v>0</v>
      </c>
    </row>
    <row r="874" spans="7:13" ht="15">
      <c r="G874" s="33"/>
      <c r="H874" s="19"/>
      <c r="I874" s="31"/>
      <c r="K874" s="2"/>
      <c r="L874" s="18">
        <f>IF(B874="","",COUNTIF($D$3:D874,D874)-IF(D874="M",COUNTIF($P$3:P874,"M"))-IF(D874="F",COUNTIF($P$3:P874,"F")))</f>
      </c>
      <c r="M874" s="2">
        <f t="shared" si="14"/>
        <v>0</v>
      </c>
    </row>
    <row r="875" spans="7:13" ht="15">
      <c r="G875" s="33"/>
      <c r="H875" s="19"/>
      <c r="I875" s="31"/>
      <c r="K875" s="2"/>
      <c r="L875" s="18">
        <f>IF(B875="","",COUNTIF($D$3:D875,D875)-IF(D875="M",COUNTIF($P$3:P875,"M"))-IF(D875="F",COUNTIF($P$3:P875,"F")))</f>
      </c>
      <c r="M875" s="2">
        <f t="shared" si="14"/>
        <v>0</v>
      </c>
    </row>
    <row r="876" spans="7:13" ht="15">
      <c r="G876" s="33"/>
      <c r="H876" s="19"/>
      <c r="I876" s="31"/>
      <c r="K876" s="2"/>
      <c r="L876" s="18">
        <f>IF(B876="","",COUNTIF($D$3:D876,D876)-IF(D876="M",COUNTIF($P$3:P876,"M"))-IF(D876="F",COUNTIF($P$3:P876,"F")))</f>
      </c>
      <c r="M876" s="2">
        <f t="shared" si="14"/>
        <v>0</v>
      </c>
    </row>
    <row r="877" spans="7:13" ht="15">
      <c r="G877" s="33"/>
      <c r="H877" s="19"/>
      <c r="I877" s="31"/>
      <c r="K877" s="2"/>
      <c r="L877" s="18">
        <f>IF(B877="","",COUNTIF($D$3:D877,D877)-IF(D877="M",COUNTIF($P$3:P877,"M"))-IF(D877="F",COUNTIF($P$3:P877,"F")))</f>
      </c>
      <c r="M877" s="2">
        <f t="shared" si="14"/>
        <v>0</v>
      </c>
    </row>
    <row r="878" spans="7:13" ht="15">
      <c r="G878" s="33"/>
      <c r="H878" s="19"/>
      <c r="I878" s="31"/>
      <c r="K878" s="2"/>
      <c r="L878" s="18">
        <f>IF(B878="","",COUNTIF($D$3:D878,D878)-IF(D878="M",COUNTIF($P$3:P878,"M"))-IF(D878="F",COUNTIF($P$3:P878,"F")))</f>
      </c>
      <c r="M878" s="2">
        <f t="shared" si="14"/>
        <v>0</v>
      </c>
    </row>
    <row r="879" spans="7:13" ht="15">
      <c r="G879" s="33"/>
      <c r="H879" s="19"/>
      <c r="I879" s="31"/>
      <c r="K879" s="2"/>
      <c r="L879" s="18">
        <f>IF(B879="","",COUNTIF($D$3:D879,D879)-IF(D879="M",COUNTIF($P$3:P879,"M"))-IF(D879="F",COUNTIF($P$3:P879,"F")))</f>
      </c>
      <c r="M879" s="2">
        <f t="shared" si="14"/>
        <v>0</v>
      </c>
    </row>
    <row r="880" spans="7:13" ht="15">
      <c r="G880" s="33"/>
      <c r="H880" s="19"/>
      <c r="I880" s="31"/>
      <c r="K880" s="2"/>
      <c r="L880" s="18">
        <f>IF(B880="","",COUNTIF($D$3:D880,D880)-IF(D880="M",COUNTIF($P$3:P880,"M"))-IF(D880="F",COUNTIF($P$3:P880,"F")))</f>
      </c>
      <c r="M880" s="2">
        <f t="shared" si="14"/>
        <v>0</v>
      </c>
    </row>
    <row r="881" spans="7:13" ht="15">
      <c r="G881" s="33"/>
      <c r="H881" s="19"/>
      <c r="I881" s="31"/>
      <c r="K881" s="2"/>
      <c r="L881" s="18">
        <f>IF(B881="","",COUNTIF($D$3:D881,D881)-IF(D881="M",COUNTIF($P$3:P881,"M"))-IF(D881="F",COUNTIF($P$3:P881,"F")))</f>
      </c>
      <c r="M881" s="2">
        <f t="shared" si="14"/>
        <v>0</v>
      </c>
    </row>
    <row r="882" spans="7:13" ht="15">
      <c r="G882" s="33"/>
      <c r="H882" s="19"/>
      <c r="I882" s="31"/>
      <c r="K882" s="2"/>
      <c r="L882" s="18">
        <f>IF(B882="","",COUNTIF($D$3:D882,D882)-IF(D882="M",COUNTIF($P$3:P882,"M"))-IF(D882="F",COUNTIF($P$3:P882,"F")))</f>
      </c>
      <c r="M882" s="2">
        <f t="shared" si="14"/>
        <v>0</v>
      </c>
    </row>
    <row r="883" spans="7:13" ht="15">
      <c r="G883" s="33"/>
      <c r="H883" s="19"/>
      <c r="I883" s="31"/>
      <c r="K883" s="2"/>
      <c r="L883" s="18">
        <f>IF(B883="","",COUNTIF($D$3:D883,D883)-IF(D883="M",COUNTIF($P$3:P883,"M"))-IF(D883="F",COUNTIF($P$3:P883,"F")))</f>
      </c>
      <c r="M883" s="2">
        <f t="shared" si="14"/>
        <v>0</v>
      </c>
    </row>
    <row r="884" spans="8:11" ht="15">
      <c r="H884" s="19"/>
      <c r="I884" s="19"/>
      <c r="K884" s="2"/>
    </row>
    <row r="885" spans="8:11" ht="15">
      <c r="H885" s="19"/>
      <c r="I885" s="19"/>
      <c r="K885" s="2"/>
    </row>
    <row r="886" spans="8:11" ht="15">
      <c r="H886" s="19"/>
      <c r="I886" s="19"/>
      <c r="K886" s="2"/>
    </row>
    <row r="887" spans="8:11" ht="15">
      <c r="H887" s="19"/>
      <c r="I887" s="19"/>
      <c r="K887" s="2"/>
    </row>
    <row r="888" spans="8:11" ht="15">
      <c r="H888" s="19"/>
      <c r="I888" s="19"/>
      <c r="K888" s="2"/>
    </row>
    <row r="889" spans="8:11" ht="15">
      <c r="H889" s="19"/>
      <c r="I889" s="19"/>
      <c r="K889" s="2"/>
    </row>
    <row r="890" spans="8:11" ht="15">
      <c r="H890" s="19"/>
      <c r="I890" s="19"/>
      <c r="K890" s="2"/>
    </row>
    <row r="891" spans="8:11" ht="15">
      <c r="H891" s="19"/>
      <c r="I891" s="19"/>
      <c r="K891" s="2"/>
    </row>
    <row r="892" spans="8:11" ht="15">
      <c r="H892" s="19"/>
      <c r="I892" s="19"/>
      <c r="K892" s="2"/>
    </row>
    <row r="893" spans="8:11" ht="15">
      <c r="H893" s="19"/>
      <c r="I893" s="19"/>
      <c r="K893" s="2"/>
    </row>
    <row r="894" spans="8:11" ht="15">
      <c r="H894" s="19"/>
      <c r="I894" s="19"/>
      <c r="K894" s="2"/>
    </row>
    <row r="895" spans="8:11" ht="15">
      <c r="H895" s="19"/>
      <c r="I895" s="19"/>
      <c r="K895" s="2"/>
    </row>
    <row r="896" spans="8:11" ht="15">
      <c r="H896" s="19"/>
      <c r="I896" s="19"/>
      <c r="K896" s="2"/>
    </row>
    <row r="897" spans="8:11" ht="15">
      <c r="H897" s="19"/>
      <c r="I897" s="19"/>
      <c r="K897" s="2"/>
    </row>
    <row r="898" spans="8:11" ht="15">
      <c r="H898" s="19"/>
      <c r="I898" s="19"/>
      <c r="K898" s="2"/>
    </row>
    <row r="899" spans="8:11" ht="15">
      <c r="H899" s="19"/>
      <c r="I899" s="19"/>
      <c r="K899" s="2"/>
    </row>
    <row r="900" spans="8:11" ht="15">
      <c r="H900" s="19"/>
      <c r="I900" s="19"/>
      <c r="K900" s="2"/>
    </row>
    <row r="901" spans="8:11" ht="15">
      <c r="H901" s="19"/>
      <c r="I901" s="19"/>
      <c r="K901" s="2"/>
    </row>
    <row r="902" spans="8:11" ht="15">
      <c r="H902" s="19"/>
      <c r="I902" s="19"/>
      <c r="K902" s="2"/>
    </row>
    <row r="903" spans="8:11" ht="15">
      <c r="H903" s="19"/>
      <c r="I903" s="19"/>
      <c r="K903" s="2"/>
    </row>
    <row r="904" spans="8:11" ht="15">
      <c r="H904" s="19"/>
      <c r="I904" s="19"/>
      <c r="K904" s="2"/>
    </row>
    <row r="905" spans="8:11" ht="15">
      <c r="H905" s="19"/>
      <c r="I905" s="19"/>
      <c r="K905" s="2"/>
    </row>
    <row r="906" spans="8:11" ht="15">
      <c r="H906" s="19"/>
      <c r="I906" s="19"/>
      <c r="K906" s="2"/>
    </row>
    <row r="907" spans="8:11" ht="15">
      <c r="H907" s="19"/>
      <c r="I907" s="19"/>
      <c r="K907" s="2"/>
    </row>
  </sheetData>
  <sheetProtection formatColumns="0" autoFilter="0"/>
  <autoFilter ref="A2:K883"/>
  <mergeCells count="1">
    <mergeCell ref="A1:D1"/>
  </mergeCells>
  <conditionalFormatting sqref="H3:H382">
    <cfRule type="cellIs" priority="15" dxfId="14" operator="equal" stopIfTrue="1">
      <formula>2</formula>
    </cfRule>
    <cfRule type="cellIs" priority="16" dxfId="15" operator="equal" stopIfTrue="1">
      <formula>3</formula>
    </cfRule>
    <cfRule type="cellIs" priority="18" dxfId="16" operator="equal" stopIfTrue="1">
      <formula>1</formula>
    </cfRule>
  </conditionalFormatting>
  <conditionalFormatting sqref="A3:A177">
    <cfRule type="expression" priority="8" dxfId="9" stopIfTrue="1">
      <formula>R3&gt;0</formula>
    </cfRule>
  </conditionalFormatting>
  <conditionalFormatting sqref="A178:A382">
    <cfRule type="expression" priority="7" dxfId="9" stopIfTrue="1">
      <formula>R178&gt;0</formula>
    </cfRule>
  </conditionalFormatting>
  <conditionalFormatting sqref="K3:K177">
    <cfRule type="cellIs" priority="4" dxfId="17" operator="equal" stopIfTrue="1">
      <formula>1</formula>
    </cfRule>
    <cfRule type="cellIs" priority="5" dxfId="18" operator="equal" stopIfTrue="1">
      <formula>2</formula>
    </cfRule>
    <cfRule type="cellIs" priority="6" dxfId="18" operator="equal" stopIfTrue="1">
      <formula>3</formula>
    </cfRule>
  </conditionalFormatting>
  <conditionalFormatting sqref="K178:K382">
    <cfRule type="cellIs" priority="1" dxfId="17" operator="equal" stopIfTrue="1">
      <formula>1</formula>
    </cfRule>
    <cfRule type="cellIs" priority="2" dxfId="18" operator="equal" stopIfTrue="1">
      <formula>2</formula>
    </cfRule>
    <cfRule type="cellIs" priority="3" dxfId="18" operator="equal" stopIfTrue="1">
      <formula>3</formula>
    </cfRule>
  </conditionalFormatting>
  <printOptions gridLines="1"/>
  <pageMargins left="0.31496062992125984" right="0" top="0.15748031496062992" bottom="0.35" header="0.42" footer="0.16"/>
  <pageSetup horizontalDpi="600" verticalDpi="600" orientation="landscape" paperSize="9" r:id="rId1"/>
  <headerFooter>
    <oddFooter>&amp;L&amp;"Arial,Normale"&amp;10Elaborazione a cura dei Giudici UISP Lega Atletica Siena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34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5.421875" style="0" customWidth="1"/>
    <col min="2" max="2" width="5.28125" style="0" customWidth="1"/>
    <col min="3" max="3" width="25.57421875" style="0" customWidth="1"/>
    <col min="4" max="4" width="4.28125" style="0" customWidth="1"/>
    <col min="5" max="5" width="36.140625" style="0" customWidth="1"/>
    <col min="6" max="6" width="5.140625" style="0" customWidth="1"/>
    <col min="7" max="7" width="7.8515625" style="0" customWidth="1"/>
    <col min="8" max="8" width="7.140625" style="0" customWidth="1"/>
  </cols>
  <sheetData>
    <row r="1" spans="1:8" ht="24" customHeight="1">
      <c r="A1" s="75" t="s">
        <v>460</v>
      </c>
      <c r="B1" s="75"/>
      <c r="C1" s="75"/>
      <c r="D1" s="75"/>
      <c r="E1" s="75"/>
      <c r="F1" s="75"/>
      <c r="G1" s="75"/>
      <c r="H1" s="75"/>
    </row>
    <row r="2" spans="1:8" ht="18" customHeight="1">
      <c r="A2" s="76" t="s">
        <v>461</v>
      </c>
      <c r="B2" s="76"/>
      <c r="C2" s="76"/>
      <c r="D2" s="76"/>
      <c r="E2" s="76"/>
      <c r="F2" s="76"/>
      <c r="G2" s="76"/>
      <c r="H2" s="76"/>
    </row>
    <row r="3" spans="1:8" ht="24.75" customHeight="1">
      <c r="A3" s="39" t="s">
        <v>462</v>
      </c>
      <c r="B3" s="39" t="s">
        <v>463</v>
      </c>
      <c r="C3" s="40" t="s">
        <v>464</v>
      </c>
      <c r="D3" s="41" t="s">
        <v>465</v>
      </c>
      <c r="E3" s="40" t="s">
        <v>2</v>
      </c>
      <c r="F3" s="41" t="s">
        <v>3</v>
      </c>
      <c r="G3" s="41" t="s">
        <v>4</v>
      </c>
      <c r="H3" s="41" t="s">
        <v>466</v>
      </c>
    </row>
    <row r="4" spans="1:8" ht="15">
      <c r="A4" s="42"/>
      <c r="B4" s="42"/>
      <c r="C4" s="42" t="s">
        <v>467</v>
      </c>
      <c r="D4" s="43"/>
      <c r="E4" s="42"/>
      <c r="F4" s="43"/>
      <c r="G4" s="43"/>
      <c r="H4" s="43"/>
    </row>
    <row r="5" spans="1:8" ht="15">
      <c r="A5" s="44">
        <v>1</v>
      </c>
      <c r="B5" s="45">
        <v>1</v>
      </c>
      <c r="C5" s="46" t="s">
        <v>23</v>
      </c>
      <c r="D5" s="47" t="s">
        <v>24</v>
      </c>
      <c r="E5" s="48" t="s">
        <v>25</v>
      </c>
      <c r="F5" s="47">
        <v>1980</v>
      </c>
      <c r="G5" s="49">
        <v>0.027560416667256504</v>
      </c>
      <c r="H5" s="50">
        <v>18.14196084321291</v>
      </c>
    </row>
    <row r="6" spans="1:8" ht="15">
      <c r="A6" s="44">
        <v>2</v>
      </c>
      <c r="B6" s="45">
        <v>2</v>
      </c>
      <c r="C6" s="46" t="s">
        <v>26</v>
      </c>
      <c r="D6" s="47" t="s">
        <v>24</v>
      </c>
      <c r="E6" s="48" t="s">
        <v>27</v>
      </c>
      <c r="F6" s="47">
        <v>1983</v>
      </c>
      <c r="G6" s="49">
        <v>0.027629861113382503</v>
      </c>
      <c r="H6" s="50">
        <v>18.09636313219922</v>
      </c>
    </row>
    <row r="7" spans="1:8" ht="15">
      <c r="A7" s="44">
        <v>3</v>
      </c>
      <c r="B7" s="45">
        <v>3</v>
      </c>
      <c r="C7" s="46" t="s">
        <v>28</v>
      </c>
      <c r="D7" s="47" t="s">
        <v>24</v>
      </c>
      <c r="E7" s="48" t="s">
        <v>27</v>
      </c>
      <c r="F7" s="47">
        <v>1986</v>
      </c>
      <c r="G7" s="49">
        <v>0.02938912037643604</v>
      </c>
      <c r="H7" s="50">
        <v>17.013098507054874</v>
      </c>
    </row>
    <row r="8" spans="1:8" ht="15">
      <c r="A8" s="44">
        <v>4</v>
      </c>
      <c r="B8" s="45">
        <v>4</v>
      </c>
      <c r="C8" s="46" t="s">
        <v>29</v>
      </c>
      <c r="D8" s="47" t="s">
        <v>24</v>
      </c>
      <c r="E8" s="48" t="s">
        <v>30</v>
      </c>
      <c r="F8" s="47">
        <v>1967</v>
      </c>
      <c r="G8" s="49">
        <v>0.02949328703834908</v>
      </c>
      <c r="H8" s="50">
        <v>16.95301033587296</v>
      </c>
    </row>
    <row r="9" spans="1:8" ht="15">
      <c r="A9" s="44">
        <v>5</v>
      </c>
      <c r="B9" s="45">
        <v>5</v>
      </c>
      <c r="C9" s="46" t="s">
        <v>31</v>
      </c>
      <c r="D9" s="47" t="s">
        <v>24</v>
      </c>
      <c r="E9" s="48" t="s">
        <v>32</v>
      </c>
      <c r="F9" s="47">
        <v>1979</v>
      </c>
      <c r="G9" s="49">
        <v>0.03001412036974216</v>
      </c>
      <c r="H9" s="50">
        <v>16.658825707384718</v>
      </c>
    </row>
    <row r="10" spans="1:8" ht="15">
      <c r="A10" s="44">
        <v>6</v>
      </c>
      <c r="B10" s="45">
        <v>6</v>
      </c>
      <c r="C10" s="46" t="s">
        <v>33</v>
      </c>
      <c r="D10" s="47" t="s">
        <v>24</v>
      </c>
      <c r="E10" s="48" t="s">
        <v>27</v>
      </c>
      <c r="F10" s="47">
        <v>1981</v>
      </c>
      <c r="G10" s="49">
        <v>0.030257175931183156</v>
      </c>
      <c r="H10" s="50">
        <v>16.525005543716265</v>
      </c>
    </row>
    <row r="11" spans="1:8" ht="15">
      <c r="A11" s="44">
        <v>7</v>
      </c>
      <c r="B11" s="45">
        <v>7</v>
      </c>
      <c r="C11" s="46" t="s">
        <v>34</v>
      </c>
      <c r="D11" s="47" t="s">
        <v>24</v>
      </c>
      <c r="E11" s="48" t="s">
        <v>35</v>
      </c>
      <c r="F11" s="47">
        <v>1971</v>
      </c>
      <c r="G11" s="49">
        <v>0.030291898154246155</v>
      </c>
      <c r="H11" s="50">
        <v>16.506063682572915</v>
      </c>
    </row>
    <row r="12" spans="1:8" ht="15">
      <c r="A12" s="44">
        <v>8</v>
      </c>
      <c r="B12" s="45">
        <v>8</v>
      </c>
      <c r="C12" s="46" t="s">
        <v>36</v>
      </c>
      <c r="D12" s="47" t="s">
        <v>24</v>
      </c>
      <c r="E12" s="48" t="s">
        <v>37</v>
      </c>
      <c r="F12" s="47">
        <v>1978</v>
      </c>
      <c r="G12" s="49">
        <v>0.030396064816159196</v>
      </c>
      <c r="H12" s="50">
        <v>16.449497756505288</v>
      </c>
    </row>
    <row r="13" spans="1:8" ht="15">
      <c r="A13" s="44">
        <v>9</v>
      </c>
      <c r="B13" s="45">
        <v>9</v>
      </c>
      <c r="C13" s="46" t="s">
        <v>38</v>
      </c>
      <c r="D13" s="47" t="s">
        <v>24</v>
      </c>
      <c r="E13" s="48" t="s">
        <v>39</v>
      </c>
      <c r="F13" s="47">
        <v>1972</v>
      </c>
      <c r="G13" s="49">
        <v>0.030430787039222196</v>
      </c>
      <c r="H13" s="50">
        <v>16.430728503852063</v>
      </c>
    </row>
    <row r="14" spans="1:8" ht="15">
      <c r="A14" s="44">
        <v>10</v>
      </c>
      <c r="B14" s="45">
        <v>10</v>
      </c>
      <c r="C14" s="46" t="s">
        <v>40</v>
      </c>
      <c r="D14" s="47" t="s">
        <v>24</v>
      </c>
      <c r="E14" s="48" t="s">
        <v>41</v>
      </c>
      <c r="F14" s="47">
        <v>1974</v>
      </c>
      <c r="G14" s="49">
        <v>0.03059282407775754</v>
      </c>
      <c r="H14" s="50">
        <v>16.343701997865704</v>
      </c>
    </row>
    <row r="15" spans="1:8" ht="15">
      <c r="A15" s="44">
        <v>11</v>
      </c>
      <c r="B15" s="45">
        <v>11</v>
      </c>
      <c r="C15" s="46" t="s">
        <v>42</v>
      </c>
      <c r="D15" s="47" t="s">
        <v>24</v>
      </c>
      <c r="E15" s="48" t="s">
        <v>37</v>
      </c>
      <c r="F15" s="47">
        <v>1980</v>
      </c>
      <c r="G15" s="49">
        <v>0.030650694447103888</v>
      </c>
      <c r="H15" s="50">
        <v>16.31284409763981</v>
      </c>
    </row>
    <row r="16" spans="1:8" ht="15">
      <c r="A16" s="44">
        <v>12</v>
      </c>
      <c r="B16" s="45">
        <v>12</v>
      </c>
      <c r="C16" s="46" t="s">
        <v>43</v>
      </c>
      <c r="D16" s="47" t="s">
        <v>24</v>
      </c>
      <c r="E16" s="48" t="s">
        <v>44</v>
      </c>
      <c r="F16" s="47">
        <v>1983</v>
      </c>
      <c r="G16" s="49">
        <v>0.03066226852388354</v>
      </c>
      <c r="H16" s="50">
        <v>16.30668649354951</v>
      </c>
    </row>
    <row r="17" spans="1:8" ht="15">
      <c r="A17" s="44">
        <v>13</v>
      </c>
      <c r="B17" s="45">
        <v>13</v>
      </c>
      <c r="C17" s="46" t="s">
        <v>45</v>
      </c>
      <c r="D17" s="47" t="s">
        <v>24</v>
      </c>
      <c r="E17" s="48" t="s">
        <v>27</v>
      </c>
      <c r="F17" s="47">
        <v>1991</v>
      </c>
      <c r="G17" s="49">
        <v>0.03137986111687496</v>
      </c>
      <c r="H17" s="50">
        <v>15.933786263034731</v>
      </c>
    </row>
    <row r="18" spans="1:8" ht="15">
      <c r="A18" s="44">
        <v>14</v>
      </c>
      <c r="B18" s="45">
        <v>14</v>
      </c>
      <c r="C18" s="46" t="s">
        <v>46</v>
      </c>
      <c r="D18" s="47" t="s">
        <v>24</v>
      </c>
      <c r="E18" s="48" t="s">
        <v>27</v>
      </c>
      <c r="F18" s="47">
        <v>1966</v>
      </c>
      <c r="G18" s="49">
        <v>0.031692361117166</v>
      </c>
      <c r="H18" s="50">
        <v>15.776672433824364</v>
      </c>
    </row>
    <row r="19" spans="1:8" ht="15">
      <c r="A19" s="44">
        <v>15</v>
      </c>
      <c r="B19" s="45">
        <v>15</v>
      </c>
      <c r="C19" s="46" t="s">
        <v>47</v>
      </c>
      <c r="D19" s="47" t="s">
        <v>24</v>
      </c>
      <c r="E19" s="48" t="s">
        <v>32</v>
      </c>
      <c r="F19" s="47">
        <v>1991</v>
      </c>
      <c r="G19" s="49">
        <v>0.031738657409732696</v>
      </c>
      <c r="H19" s="50">
        <v>15.753659442654131</v>
      </c>
    </row>
    <row r="20" spans="1:8" ht="15">
      <c r="A20" s="44">
        <v>16</v>
      </c>
      <c r="B20" s="45">
        <v>16</v>
      </c>
      <c r="C20" s="46" t="s">
        <v>48</v>
      </c>
      <c r="D20" s="47" t="s">
        <v>24</v>
      </c>
      <c r="E20" s="48" t="s">
        <v>49</v>
      </c>
      <c r="F20" s="47">
        <v>1990</v>
      </c>
      <c r="G20" s="49">
        <v>0.03185439814842539</v>
      </c>
      <c r="H20" s="50">
        <v>15.696419617481167</v>
      </c>
    </row>
    <row r="21" spans="1:8" ht="15">
      <c r="A21" s="44">
        <v>18</v>
      </c>
      <c r="B21" s="45">
        <v>17</v>
      </c>
      <c r="C21" s="46" t="s">
        <v>52</v>
      </c>
      <c r="D21" s="47" t="s">
        <v>24</v>
      </c>
      <c r="E21" s="48" t="s">
        <v>32</v>
      </c>
      <c r="F21" s="47">
        <v>1975</v>
      </c>
      <c r="G21" s="49">
        <v>0.03186597222520504</v>
      </c>
      <c r="H21" s="50">
        <v>15.69071850268277</v>
      </c>
    </row>
    <row r="22" spans="1:8" ht="15">
      <c r="A22" s="44">
        <v>19</v>
      </c>
      <c r="B22" s="45">
        <v>18</v>
      </c>
      <c r="C22" s="46" t="s">
        <v>53</v>
      </c>
      <c r="D22" s="47" t="s">
        <v>24</v>
      </c>
      <c r="E22" s="48" t="s">
        <v>37</v>
      </c>
      <c r="F22" s="47">
        <v>1980</v>
      </c>
      <c r="G22" s="49">
        <v>0.03231736111047212</v>
      </c>
      <c r="H22" s="50">
        <v>15.471560264181965</v>
      </c>
    </row>
    <row r="23" spans="1:8" ht="15">
      <c r="A23" s="44">
        <v>20</v>
      </c>
      <c r="B23" s="45">
        <v>19</v>
      </c>
      <c r="C23" s="46" t="s">
        <v>54</v>
      </c>
      <c r="D23" s="47" t="s">
        <v>24</v>
      </c>
      <c r="E23" s="48" t="s">
        <v>55</v>
      </c>
      <c r="F23" s="47">
        <v>1964</v>
      </c>
      <c r="G23" s="49">
        <v>0.032514120372070465</v>
      </c>
      <c r="H23" s="50">
        <v>15.377934087661757</v>
      </c>
    </row>
    <row r="24" spans="1:8" ht="15">
      <c r="A24" s="44">
        <v>21</v>
      </c>
      <c r="B24" s="45">
        <v>20</v>
      </c>
      <c r="C24" s="46" t="s">
        <v>56</v>
      </c>
      <c r="D24" s="47" t="s">
        <v>24</v>
      </c>
      <c r="E24" s="48" t="s">
        <v>57</v>
      </c>
      <c r="F24" s="47">
        <v>1975</v>
      </c>
      <c r="G24" s="49">
        <v>0.032791898149298504</v>
      </c>
      <c r="H24" s="50">
        <v>15.247668729743728</v>
      </c>
    </row>
    <row r="25" spans="1:8" ht="15">
      <c r="A25" s="44">
        <v>22</v>
      </c>
      <c r="B25" s="45">
        <v>21</v>
      </c>
      <c r="C25" s="46" t="s">
        <v>58</v>
      </c>
      <c r="D25" s="47" t="s">
        <v>24</v>
      </c>
      <c r="E25" s="48" t="s">
        <v>41</v>
      </c>
      <c r="F25" s="47">
        <v>1977</v>
      </c>
      <c r="G25" s="49">
        <v>0.0330002314876765</v>
      </c>
      <c r="H25" s="50">
        <v>15.151408867744408</v>
      </c>
    </row>
    <row r="26" spans="1:8" ht="15">
      <c r="A26" s="44">
        <v>23</v>
      </c>
      <c r="B26" s="45">
        <v>22</v>
      </c>
      <c r="C26" s="46" t="s">
        <v>59</v>
      </c>
      <c r="D26" s="47" t="s">
        <v>24</v>
      </c>
      <c r="E26" s="48" t="s">
        <v>60</v>
      </c>
      <c r="F26" s="47">
        <v>1978</v>
      </c>
      <c r="G26" s="49">
        <v>0.033150694449432194</v>
      </c>
      <c r="H26" s="50">
        <v>15.08264029770767</v>
      </c>
    </row>
    <row r="27" spans="1:8" ht="15">
      <c r="A27" s="44">
        <v>24</v>
      </c>
      <c r="B27" s="45">
        <v>23</v>
      </c>
      <c r="C27" s="46" t="s">
        <v>61</v>
      </c>
      <c r="D27" s="47" t="s">
        <v>24</v>
      </c>
      <c r="E27" s="48" t="s">
        <v>62</v>
      </c>
      <c r="F27" s="47">
        <v>1964</v>
      </c>
      <c r="G27" s="49">
        <v>0.033185416672495194</v>
      </c>
      <c r="H27" s="50">
        <v>15.066859184998904</v>
      </c>
    </row>
    <row r="28" spans="1:8" ht="15">
      <c r="A28" s="44">
        <v>25</v>
      </c>
      <c r="B28" s="45">
        <v>24</v>
      </c>
      <c r="C28" s="46" t="s">
        <v>63</v>
      </c>
      <c r="D28" s="47" t="s">
        <v>24</v>
      </c>
      <c r="E28" s="48" t="s">
        <v>49</v>
      </c>
      <c r="F28" s="47">
        <v>1971</v>
      </c>
      <c r="G28" s="49">
        <v>0.03324328704184154</v>
      </c>
      <c r="H28" s="50">
        <v>15.04063059019034</v>
      </c>
    </row>
    <row r="29" spans="1:8" ht="15">
      <c r="A29" s="44">
        <v>26</v>
      </c>
      <c r="B29" s="45">
        <v>25</v>
      </c>
      <c r="C29" s="46" t="s">
        <v>64</v>
      </c>
      <c r="D29" s="47" t="s">
        <v>24</v>
      </c>
      <c r="E29" s="48" t="s">
        <v>65</v>
      </c>
      <c r="F29" s="47">
        <v>1979</v>
      </c>
      <c r="G29" s="49">
        <v>0.03327800926490454</v>
      </c>
      <c r="H29" s="50">
        <v>15.024937219646342</v>
      </c>
    </row>
    <row r="30" spans="1:8" ht="15">
      <c r="A30" s="44">
        <v>27</v>
      </c>
      <c r="B30" s="45">
        <v>26</v>
      </c>
      <c r="C30" s="46" t="s">
        <v>66</v>
      </c>
      <c r="D30" s="47" t="s">
        <v>24</v>
      </c>
      <c r="E30" s="48" t="s">
        <v>67</v>
      </c>
      <c r="F30" s="47">
        <v>1975</v>
      </c>
      <c r="G30" s="49">
        <v>0.03338217592681758</v>
      </c>
      <c r="H30" s="50">
        <v>14.978052991396671</v>
      </c>
    </row>
    <row r="31" spans="1:8" ht="15">
      <c r="A31" s="44">
        <v>28</v>
      </c>
      <c r="B31" s="45">
        <v>27</v>
      </c>
      <c r="C31" s="46" t="s">
        <v>68</v>
      </c>
      <c r="D31" s="47" t="s">
        <v>24</v>
      </c>
      <c r="E31" s="48" t="s">
        <v>37</v>
      </c>
      <c r="F31" s="47">
        <v>1972</v>
      </c>
      <c r="G31" s="49">
        <v>0.03348634259600658</v>
      </c>
      <c r="H31" s="50">
        <v>14.931460447389306</v>
      </c>
    </row>
    <row r="32" spans="1:8" ht="15">
      <c r="A32" s="44">
        <v>29</v>
      </c>
      <c r="B32" s="45">
        <v>28</v>
      </c>
      <c r="C32" s="46" t="s">
        <v>69</v>
      </c>
      <c r="D32" s="47" t="s">
        <v>24</v>
      </c>
      <c r="E32" s="48" t="s">
        <v>41</v>
      </c>
      <c r="F32" s="47">
        <v>1965</v>
      </c>
      <c r="G32" s="49">
        <v>0.033567361111636274</v>
      </c>
      <c r="H32" s="50">
        <v>14.895421726394595</v>
      </c>
    </row>
    <row r="33" spans="1:8" ht="15">
      <c r="A33" s="44">
        <v>31</v>
      </c>
      <c r="B33" s="45">
        <v>29</v>
      </c>
      <c r="C33" s="46" t="s">
        <v>71</v>
      </c>
      <c r="D33" s="47" t="s">
        <v>24</v>
      </c>
      <c r="E33" s="48" t="s">
        <v>72</v>
      </c>
      <c r="F33" s="47">
        <v>1972</v>
      </c>
      <c r="G33" s="49">
        <v>0.03363680555776227</v>
      </c>
      <c r="H33" s="50">
        <v>14.86466956980748</v>
      </c>
    </row>
    <row r="34" spans="1:8" ht="15">
      <c r="A34" s="44">
        <v>32</v>
      </c>
      <c r="B34" s="45">
        <v>30</v>
      </c>
      <c r="C34" s="46" t="s">
        <v>73</v>
      </c>
      <c r="D34" s="47" t="s">
        <v>24</v>
      </c>
      <c r="E34" s="48" t="s">
        <v>32</v>
      </c>
      <c r="F34" s="47">
        <v>1982</v>
      </c>
      <c r="G34" s="49">
        <v>0.033648379634541925</v>
      </c>
      <c r="H34" s="50">
        <v>14.85955655013837</v>
      </c>
    </row>
    <row r="35" spans="1:8" ht="15">
      <c r="A35" s="44">
        <v>33</v>
      </c>
      <c r="B35" s="45">
        <v>31</v>
      </c>
      <c r="C35" s="46" t="s">
        <v>74</v>
      </c>
      <c r="D35" s="47" t="s">
        <v>24</v>
      </c>
      <c r="E35" s="48" t="s">
        <v>75</v>
      </c>
      <c r="F35" s="47">
        <v>1974</v>
      </c>
      <c r="G35" s="49">
        <v>0.03367152778082527</v>
      </c>
      <c r="H35" s="50">
        <v>14.849341059146477</v>
      </c>
    </row>
    <row r="36" spans="1:8" ht="15">
      <c r="A36" s="44">
        <v>34</v>
      </c>
      <c r="B36" s="45">
        <v>32</v>
      </c>
      <c r="C36" s="46" t="s">
        <v>76</v>
      </c>
      <c r="D36" s="47" t="s">
        <v>24</v>
      </c>
      <c r="E36" s="48" t="s">
        <v>75</v>
      </c>
      <c r="F36" s="47">
        <v>1965</v>
      </c>
      <c r="G36" s="49">
        <v>0.03370625000388827</v>
      </c>
      <c r="H36" s="50">
        <v>14.834044129570072</v>
      </c>
    </row>
    <row r="37" spans="1:8" ht="15">
      <c r="A37" s="44">
        <v>35</v>
      </c>
      <c r="B37" s="45">
        <v>33</v>
      </c>
      <c r="C37" s="46" t="s">
        <v>77</v>
      </c>
      <c r="D37" s="47" t="s">
        <v>24</v>
      </c>
      <c r="E37" s="48" t="s">
        <v>78</v>
      </c>
      <c r="F37" s="47">
        <v>1965</v>
      </c>
      <c r="G37" s="49">
        <v>0.03372939815017162</v>
      </c>
      <c r="H37" s="50">
        <v>14.823863674468084</v>
      </c>
    </row>
    <row r="38" spans="1:8" ht="15">
      <c r="A38" s="44">
        <v>36</v>
      </c>
      <c r="B38" s="45">
        <v>34</v>
      </c>
      <c r="C38" s="46" t="s">
        <v>79</v>
      </c>
      <c r="D38" s="47" t="s">
        <v>24</v>
      </c>
      <c r="E38" s="48" t="s">
        <v>80</v>
      </c>
      <c r="F38" s="47">
        <v>1968</v>
      </c>
      <c r="G38" s="49">
        <v>0.03383356481936062</v>
      </c>
      <c r="H38" s="50">
        <v>14.778224011260098</v>
      </c>
    </row>
    <row r="39" spans="1:8" ht="15">
      <c r="A39" s="44">
        <v>37</v>
      </c>
      <c r="B39" s="45">
        <v>35</v>
      </c>
      <c r="C39" s="46" t="s">
        <v>81</v>
      </c>
      <c r="D39" s="47" t="s">
        <v>24</v>
      </c>
      <c r="E39" s="48" t="s">
        <v>55</v>
      </c>
      <c r="F39" s="47">
        <v>1959</v>
      </c>
      <c r="G39" s="49">
        <v>0.033856712965643965</v>
      </c>
      <c r="H39" s="50">
        <v>14.768120003479785</v>
      </c>
    </row>
    <row r="40" spans="1:8" ht="15">
      <c r="A40" s="44">
        <v>38</v>
      </c>
      <c r="B40" s="45">
        <v>36</v>
      </c>
      <c r="C40" s="46" t="s">
        <v>82</v>
      </c>
      <c r="D40" s="47" t="s">
        <v>24</v>
      </c>
      <c r="E40" s="48" t="s">
        <v>75</v>
      </c>
      <c r="F40" s="47">
        <v>1981</v>
      </c>
      <c r="G40" s="49">
        <v>0.034030324073683005</v>
      </c>
      <c r="H40" s="50">
        <v>14.69277809160418</v>
      </c>
    </row>
    <row r="41" spans="1:8" ht="15">
      <c r="A41" s="44">
        <v>39</v>
      </c>
      <c r="B41" s="45">
        <v>37</v>
      </c>
      <c r="C41" s="46" t="s">
        <v>83</v>
      </c>
      <c r="D41" s="47" t="s">
        <v>24</v>
      </c>
      <c r="E41" s="48" t="s">
        <v>72</v>
      </c>
      <c r="F41" s="47">
        <v>1965</v>
      </c>
      <c r="G41" s="49">
        <v>0.03405347222724231</v>
      </c>
      <c r="H41" s="50">
        <v>14.682790543749805</v>
      </c>
    </row>
    <row r="42" spans="1:8" ht="15">
      <c r="A42" s="44">
        <v>40</v>
      </c>
      <c r="B42" s="45">
        <v>38</v>
      </c>
      <c r="C42" s="46" t="s">
        <v>457</v>
      </c>
      <c r="D42" s="47" t="s">
        <v>24</v>
      </c>
      <c r="E42" s="48" t="s">
        <v>32</v>
      </c>
      <c r="F42" s="47">
        <v>1974</v>
      </c>
      <c r="G42" s="49">
        <v>0.03407662037352566</v>
      </c>
      <c r="H42" s="50">
        <v>14.672816568055358</v>
      </c>
    </row>
    <row r="43" spans="1:8" ht="15">
      <c r="A43" s="44">
        <v>41</v>
      </c>
      <c r="B43" s="45">
        <v>39</v>
      </c>
      <c r="C43" s="46" t="s">
        <v>84</v>
      </c>
      <c r="D43" s="47" t="s">
        <v>24</v>
      </c>
      <c r="E43" s="48" t="s">
        <v>41</v>
      </c>
      <c r="F43" s="47">
        <v>1969</v>
      </c>
      <c r="G43" s="49">
        <v>0.03408819445030531</v>
      </c>
      <c r="H43" s="50">
        <v>14.667834658386306</v>
      </c>
    </row>
    <row r="44" spans="1:8" ht="15">
      <c r="A44" s="44">
        <v>42</v>
      </c>
      <c r="B44" s="45">
        <v>40</v>
      </c>
      <c r="C44" s="46" t="s">
        <v>85</v>
      </c>
      <c r="D44" s="47" t="s">
        <v>24</v>
      </c>
      <c r="E44" s="48" t="s">
        <v>75</v>
      </c>
      <c r="F44" s="47">
        <v>1956</v>
      </c>
      <c r="G44" s="49">
        <v>0.03422708333528135</v>
      </c>
      <c r="H44" s="50">
        <v>14.608314564875556</v>
      </c>
    </row>
    <row r="45" spans="1:8" ht="15">
      <c r="A45" s="44">
        <v>43</v>
      </c>
      <c r="B45" s="45">
        <v>41</v>
      </c>
      <c r="C45" s="46" t="s">
        <v>86</v>
      </c>
      <c r="D45" s="47" t="s">
        <v>24</v>
      </c>
      <c r="E45" s="48" t="s">
        <v>32</v>
      </c>
      <c r="F45" s="47">
        <v>1973</v>
      </c>
      <c r="G45" s="49">
        <v>0.034238657412061</v>
      </c>
      <c r="H45" s="50">
        <v>14.603376352714948</v>
      </c>
    </row>
    <row r="46" spans="1:8" ht="15">
      <c r="A46" s="44">
        <v>44</v>
      </c>
      <c r="B46" s="45">
        <v>42</v>
      </c>
      <c r="C46" s="46" t="s">
        <v>87</v>
      </c>
      <c r="D46" s="47" t="s">
        <v>24</v>
      </c>
      <c r="E46" s="48" t="s">
        <v>75</v>
      </c>
      <c r="F46" s="47">
        <v>1957</v>
      </c>
      <c r="G46" s="49">
        <v>0.034423842596879695</v>
      </c>
      <c r="H46" s="50">
        <v>14.52481658875938</v>
      </c>
    </row>
    <row r="47" spans="1:8" ht="15">
      <c r="A47" s="44">
        <v>45</v>
      </c>
      <c r="B47" s="45">
        <v>43</v>
      </c>
      <c r="C47" s="46" t="s">
        <v>88</v>
      </c>
      <c r="D47" s="47" t="s">
        <v>24</v>
      </c>
      <c r="E47" s="48" t="s">
        <v>37</v>
      </c>
      <c r="F47" s="47">
        <v>1982</v>
      </c>
      <c r="G47" s="49">
        <v>0.03444699074316304</v>
      </c>
      <c r="H47" s="50">
        <v>14.51505600962368</v>
      </c>
    </row>
    <row r="48" spans="1:8" ht="15">
      <c r="A48" s="44">
        <v>46</v>
      </c>
      <c r="B48" s="45">
        <v>44</v>
      </c>
      <c r="C48" s="46" t="s">
        <v>89</v>
      </c>
      <c r="D48" s="47" t="s">
        <v>24</v>
      </c>
      <c r="E48" s="48" t="s">
        <v>37</v>
      </c>
      <c r="F48" s="47">
        <v>1976</v>
      </c>
      <c r="G48" s="49">
        <v>0.03444699074316304</v>
      </c>
      <c r="H48" s="50">
        <v>14.51505600962368</v>
      </c>
    </row>
    <row r="49" spans="1:8" ht="15">
      <c r="A49" s="44">
        <v>47</v>
      </c>
      <c r="B49" s="45">
        <v>45</v>
      </c>
      <c r="C49" s="46" t="s">
        <v>90</v>
      </c>
      <c r="D49" s="47" t="s">
        <v>24</v>
      </c>
      <c r="E49" s="48" t="s">
        <v>49</v>
      </c>
      <c r="F49" s="47">
        <v>1976</v>
      </c>
      <c r="G49" s="49">
        <v>0.034458564819942694</v>
      </c>
      <c r="H49" s="50">
        <v>14.510180636154294</v>
      </c>
    </row>
    <row r="50" spans="1:8" ht="15">
      <c r="A50" s="44">
        <v>48</v>
      </c>
      <c r="B50" s="45">
        <v>46</v>
      </c>
      <c r="C50" s="46" t="s">
        <v>91</v>
      </c>
      <c r="D50" s="47" t="s">
        <v>24</v>
      </c>
      <c r="E50" s="48" t="s">
        <v>80</v>
      </c>
      <c r="F50" s="47">
        <v>1967</v>
      </c>
      <c r="G50" s="49">
        <v>0.034493287043005694</v>
      </c>
      <c r="H50" s="50">
        <v>14.495574149735505</v>
      </c>
    </row>
    <row r="51" spans="1:8" ht="15">
      <c r="A51" s="44">
        <v>50</v>
      </c>
      <c r="B51" s="45">
        <v>47</v>
      </c>
      <c r="C51" s="46" t="s">
        <v>93</v>
      </c>
      <c r="D51" s="47" t="s">
        <v>24</v>
      </c>
      <c r="E51" s="48" t="s">
        <v>27</v>
      </c>
      <c r="F51" s="47">
        <v>1966</v>
      </c>
      <c r="G51" s="49">
        <v>0.03453958333557239</v>
      </c>
      <c r="H51" s="50">
        <v>14.4761445192377</v>
      </c>
    </row>
    <row r="52" spans="1:8" ht="15">
      <c r="A52" s="44">
        <v>51</v>
      </c>
      <c r="B52" s="45">
        <v>48</v>
      </c>
      <c r="C52" s="46" t="s">
        <v>94</v>
      </c>
      <c r="D52" s="47" t="s">
        <v>24</v>
      </c>
      <c r="E52" s="48" t="s">
        <v>32</v>
      </c>
      <c r="F52" s="47">
        <v>1981</v>
      </c>
      <c r="G52" s="49">
        <v>0.034562731481855735</v>
      </c>
      <c r="H52" s="50">
        <v>14.466449223276323</v>
      </c>
    </row>
    <row r="53" spans="1:8" ht="15">
      <c r="A53" s="44">
        <v>52</v>
      </c>
      <c r="B53" s="45">
        <v>49</v>
      </c>
      <c r="C53" s="46" t="s">
        <v>95</v>
      </c>
      <c r="D53" s="47" t="s">
        <v>24</v>
      </c>
      <c r="E53" s="48" t="s">
        <v>96</v>
      </c>
      <c r="F53" s="47">
        <v>1969</v>
      </c>
      <c r="G53" s="49">
        <v>0.034597453704918735</v>
      </c>
      <c r="H53" s="50">
        <v>14.451930603462728</v>
      </c>
    </row>
    <row r="54" spans="1:8" ht="15">
      <c r="A54" s="44">
        <v>53</v>
      </c>
      <c r="B54" s="45">
        <v>50</v>
      </c>
      <c r="C54" s="46" t="s">
        <v>97</v>
      </c>
      <c r="D54" s="47" t="s">
        <v>24</v>
      </c>
      <c r="E54" s="48" t="s">
        <v>72</v>
      </c>
      <c r="F54" s="47">
        <v>1984</v>
      </c>
      <c r="G54" s="49">
        <v>0.034678472227824386</v>
      </c>
      <c r="H54" s="50">
        <v>14.418166887952559</v>
      </c>
    </row>
    <row r="55" spans="1:8" ht="15">
      <c r="A55" s="44">
        <v>54</v>
      </c>
      <c r="B55" s="45">
        <v>51</v>
      </c>
      <c r="C55" s="46" t="s">
        <v>98</v>
      </c>
      <c r="D55" s="47" t="s">
        <v>24</v>
      </c>
      <c r="E55" s="48" t="s">
        <v>67</v>
      </c>
      <c r="F55" s="47">
        <v>1978</v>
      </c>
      <c r="G55" s="49">
        <v>0.03469004629732808</v>
      </c>
      <c r="H55" s="50">
        <v>14.413356376480573</v>
      </c>
    </row>
    <row r="56" spans="1:8" ht="15">
      <c r="A56" s="44">
        <v>55</v>
      </c>
      <c r="B56" s="45">
        <v>52</v>
      </c>
      <c r="C56" s="46" t="s">
        <v>99</v>
      </c>
      <c r="D56" s="47" t="s">
        <v>24</v>
      </c>
      <c r="E56" s="48" t="s">
        <v>100</v>
      </c>
      <c r="F56" s="47">
        <v>1962</v>
      </c>
      <c r="G56" s="49">
        <v>0.03473634259717073</v>
      </c>
      <c r="H56" s="50">
        <v>14.394146378574838</v>
      </c>
    </row>
    <row r="57" spans="1:8" ht="15">
      <c r="A57" s="44">
        <v>56</v>
      </c>
      <c r="B57" s="45">
        <v>53</v>
      </c>
      <c r="C57" s="46" t="s">
        <v>101</v>
      </c>
      <c r="D57" s="47" t="s">
        <v>24</v>
      </c>
      <c r="E57" s="48" t="s">
        <v>37</v>
      </c>
      <c r="F57" s="47">
        <v>1973</v>
      </c>
      <c r="G57" s="49">
        <v>0.03475949074345408</v>
      </c>
      <c r="H57" s="50">
        <v>14.384560570530228</v>
      </c>
    </row>
    <row r="58" spans="1:8" ht="15">
      <c r="A58" s="44">
        <v>57</v>
      </c>
      <c r="B58" s="45">
        <v>54</v>
      </c>
      <c r="C58" s="46" t="s">
        <v>102</v>
      </c>
      <c r="D58" s="47" t="s">
        <v>24</v>
      </c>
      <c r="E58" s="48" t="s">
        <v>32</v>
      </c>
      <c r="F58" s="47">
        <v>1967</v>
      </c>
      <c r="G58" s="49">
        <v>0.03479421296651708</v>
      </c>
      <c r="H58" s="50">
        <v>14.370205771895357</v>
      </c>
    </row>
    <row r="59" spans="1:8" ht="15">
      <c r="A59" s="44">
        <v>58</v>
      </c>
      <c r="B59" s="45">
        <v>55</v>
      </c>
      <c r="C59" s="46" t="s">
        <v>103</v>
      </c>
      <c r="D59" s="47" t="s">
        <v>24</v>
      </c>
      <c r="E59" s="48" t="s">
        <v>60</v>
      </c>
      <c r="F59" s="47">
        <v>1970</v>
      </c>
      <c r="G59" s="49">
        <v>0.034840509259083774</v>
      </c>
      <c r="H59" s="50">
        <v>14.351110550131748</v>
      </c>
    </row>
    <row r="60" spans="1:8" ht="15">
      <c r="A60" s="44">
        <v>59</v>
      </c>
      <c r="B60" s="45">
        <v>56</v>
      </c>
      <c r="C60" s="46" t="s">
        <v>104</v>
      </c>
      <c r="D60" s="47" t="s">
        <v>24</v>
      </c>
      <c r="E60" s="48" t="s">
        <v>105</v>
      </c>
      <c r="F60" s="47">
        <v>1972</v>
      </c>
      <c r="G60" s="49">
        <v>0.03489837963570608</v>
      </c>
      <c r="H60" s="50">
        <v>14.327312764069648</v>
      </c>
    </row>
    <row r="61" spans="1:8" ht="15">
      <c r="A61" s="44">
        <v>60</v>
      </c>
      <c r="B61" s="45">
        <v>57</v>
      </c>
      <c r="C61" s="46" t="s">
        <v>106</v>
      </c>
      <c r="D61" s="47" t="s">
        <v>24</v>
      </c>
      <c r="E61" s="48" t="s">
        <v>107</v>
      </c>
      <c r="F61" s="47">
        <v>1962</v>
      </c>
      <c r="G61" s="49">
        <v>0.03494467592827277</v>
      </c>
      <c r="H61" s="50">
        <v>14.30833128990227</v>
      </c>
    </row>
    <row r="62" spans="1:8" ht="15">
      <c r="A62" s="44">
        <v>62</v>
      </c>
      <c r="B62" s="45">
        <v>58</v>
      </c>
      <c r="C62" s="46" t="s">
        <v>109</v>
      </c>
      <c r="D62" s="47" t="s">
        <v>24</v>
      </c>
      <c r="E62" s="48" t="s">
        <v>55</v>
      </c>
      <c r="F62" s="47">
        <v>1982</v>
      </c>
      <c r="G62" s="49">
        <v>0.03504884259746177</v>
      </c>
      <c r="H62" s="50">
        <v>14.265806313279226</v>
      </c>
    </row>
    <row r="63" spans="1:8" ht="15">
      <c r="A63" s="44">
        <v>64</v>
      </c>
      <c r="B63" s="45">
        <v>59</v>
      </c>
      <c r="C63" s="46" t="s">
        <v>112</v>
      </c>
      <c r="D63" s="47" t="s">
        <v>24</v>
      </c>
      <c r="E63" s="48" t="s">
        <v>75</v>
      </c>
      <c r="F63" s="47">
        <v>1965</v>
      </c>
      <c r="G63" s="49">
        <v>0.03511828703631181</v>
      </c>
      <c r="H63" s="50">
        <v>14.237596483080369</v>
      </c>
    </row>
    <row r="64" spans="1:8" ht="15">
      <c r="A64" s="44">
        <v>65</v>
      </c>
      <c r="B64" s="45">
        <v>60</v>
      </c>
      <c r="C64" s="46" t="s">
        <v>113</v>
      </c>
      <c r="D64" s="47" t="s">
        <v>24</v>
      </c>
      <c r="E64" s="48" t="s">
        <v>30</v>
      </c>
      <c r="F64" s="47">
        <v>1965</v>
      </c>
      <c r="G64" s="49">
        <v>0.03526875000534346</v>
      </c>
      <c r="H64" s="50">
        <v>14.176856279971547</v>
      </c>
    </row>
    <row r="65" spans="1:8" ht="15">
      <c r="A65" s="44">
        <v>66</v>
      </c>
      <c r="B65" s="45">
        <v>61</v>
      </c>
      <c r="C65" s="46" t="s">
        <v>114</v>
      </c>
      <c r="D65" s="47" t="s">
        <v>24</v>
      </c>
      <c r="E65" s="48" t="s">
        <v>41</v>
      </c>
      <c r="F65" s="47">
        <v>1986</v>
      </c>
      <c r="G65" s="49">
        <v>0.03530347222840646</v>
      </c>
      <c r="H65" s="50">
        <v>14.162912836592932</v>
      </c>
    </row>
    <row r="66" spans="1:8" ht="15">
      <c r="A66" s="44">
        <v>67</v>
      </c>
      <c r="B66" s="45">
        <v>62</v>
      </c>
      <c r="C66" s="46" t="s">
        <v>115</v>
      </c>
      <c r="D66" s="47" t="s">
        <v>24</v>
      </c>
      <c r="E66" s="48" t="s">
        <v>116</v>
      </c>
      <c r="F66" s="47">
        <v>1959</v>
      </c>
      <c r="G66" s="49">
        <v>0.035407638890319504</v>
      </c>
      <c r="H66" s="50">
        <v>14.12124659169806</v>
      </c>
    </row>
    <row r="67" spans="1:8" ht="15">
      <c r="A67" s="44">
        <v>68</v>
      </c>
      <c r="B67" s="45">
        <v>63</v>
      </c>
      <c r="C67" s="46" t="s">
        <v>117</v>
      </c>
      <c r="D67" s="47" t="s">
        <v>24</v>
      </c>
      <c r="E67" s="48" t="s">
        <v>75</v>
      </c>
      <c r="F67" s="47">
        <v>1974</v>
      </c>
      <c r="G67" s="49">
        <v>0.03543078703660285</v>
      </c>
      <c r="H67" s="50">
        <v>14.112020697803294</v>
      </c>
    </row>
    <row r="68" spans="1:8" ht="15">
      <c r="A68" s="44">
        <v>69</v>
      </c>
      <c r="B68" s="45">
        <v>64</v>
      </c>
      <c r="C68" s="46" t="s">
        <v>118</v>
      </c>
      <c r="D68" s="47" t="s">
        <v>24</v>
      </c>
      <c r="E68" s="48" t="s">
        <v>96</v>
      </c>
      <c r="F68" s="47">
        <v>1985</v>
      </c>
      <c r="G68" s="49">
        <v>0.03546550925966585</v>
      </c>
      <c r="H68" s="50">
        <v>14.098204436856603</v>
      </c>
    </row>
    <row r="69" spans="1:8" ht="15">
      <c r="A69" s="44">
        <v>70</v>
      </c>
      <c r="B69" s="45">
        <v>65</v>
      </c>
      <c r="C69" s="46" t="s">
        <v>119</v>
      </c>
      <c r="D69" s="47" t="s">
        <v>24</v>
      </c>
      <c r="E69" s="48" t="s">
        <v>37</v>
      </c>
      <c r="F69" s="47">
        <v>1976</v>
      </c>
      <c r="G69" s="49">
        <v>0.0354770833364455</v>
      </c>
      <c r="H69" s="50">
        <v>14.093605025482788</v>
      </c>
    </row>
    <row r="70" spans="1:8" ht="15">
      <c r="A70" s="44">
        <v>71</v>
      </c>
      <c r="B70" s="45">
        <v>66</v>
      </c>
      <c r="C70" s="46" t="s">
        <v>120</v>
      </c>
      <c r="D70" s="47" t="s">
        <v>24</v>
      </c>
      <c r="E70" s="48" t="s">
        <v>32</v>
      </c>
      <c r="F70" s="47">
        <v>1967</v>
      </c>
      <c r="G70" s="49">
        <v>0.0355118055595085</v>
      </c>
      <c r="H70" s="50">
        <v>14.079824782835408</v>
      </c>
    </row>
    <row r="71" spans="1:8" ht="15">
      <c r="A71" s="44">
        <v>72</v>
      </c>
      <c r="B71" s="45">
        <v>67</v>
      </c>
      <c r="C71" s="46" t="s">
        <v>121</v>
      </c>
      <c r="D71" s="47" t="s">
        <v>24</v>
      </c>
      <c r="E71" s="48" t="s">
        <v>122</v>
      </c>
      <c r="F71" s="47">
        <v>1972</v>
      </c>
      <c r="G71" s="49">
        <v>0.0355233796290122</v>
      </c>
      <c r="H71" s="50">
        <v>14.075237356967198</v>
      </c>
    </row>
    <row r="72" spans="1:8" ht="15">
      <c r="A72" s="44">
        <v>73</v>
      </c>
      <c r="B72" s="45">
        <v>68</v>
      </c>
      <c r="C72" s="46" t="s">
        <v>123</v>
      </c>
      <c r="D72" s="47" t="s">
        <v>24</v>
      </c>
      <c r="E72" s="48" t="s">
        <v>32</v>
      </c>
      <c r="F72" s="47">
        <v>1986</v>
      </c>
      <c r="G72" s="49">
        <v>0.0355581018520752</v>
      </c>
      <c r="H72" s="50">
        <v>14.06149299195001</v>
      </c>
    </row>
    <row r="73" spans="1:8" ht="15">
      <c r="A73" s="44">
        <v>74</v>
      </c>
      <c r="B73" s="45">
        <v>69</v>
      </c>
      <c r="C73" s="46" t="s">
        <v>124</v>
      </c>
      <c r="D73" s="47" t="s">
        <v>24</v>
      </c>
      <c r="E73" s="48" t="s">
        <v>75</v>
      </c>
      <c r="F73" s="47">
        <v>1971</v>
      </c>
      <c r="G73" s="49">
        <v>0.035627546298201196</v>
      </c>
      <c r="H73" s="50">
        <v>14.034084632576691</v>
      </c>
    </row>
    <row r="74" spans="1:8" ht="15">
      <c r="A74" s="44">
        <v>76</v>
      </c>
      <c r="B74" s="45">
        <v>70</v>
      </c>
      <c r="C74" s="46" t="s">
        <v>126</v>
      </c>
      <c r="D74" s="47" t="s">
        <v>24</v>
      </c>
      <c r="E74" s="48" t="s">
        <v>41</v>
      </c>
      <c r="F74" s="47">
        <v>1971</v>
      </c>
      <c r="G74" s="49">
        <v>0.03589375000592554</v>
      </c>
      <c r="H74" s="50">
        <v>13.930001738950574</v>
      </c>
    </row>
    <row r="75" spans="1:8" ht="15">
      <c r="A75" s="44">
        <v>77</v>
      </c>
      <c r="B75" s="45">
        <v>71</v>
      </c>
      <c r="C75" s="46" t="s">
        <v>127</v>
      </c>
      <c r="D75" s="47" t="s">
        <v>24</v>
      </c>
      <c r="E75" s="48" t="s">
        <v>65</v>
      </c>
      <c r="F75" s="47">
        <v>1979</v>
      </c>
      <c r="G75" s="49">
        <v>0.03596319444477558</v>
      </c>
      <c r="H75" s="50">
        <v>13.90310309524341</v>
      </c>
    </row>
    <row r="76" spans="1:8" ht="15">
      <c r="A76" s="44">
        <v>78</v>
      </c>
      <c r="B76" s="45">
        <v>72</v>
      </c>
      <c r="C76" s="46" t="s">
        <v>128</v>
      </c>
      <c r="D76" s="47" t="s">
        <v>24</v>
      </c>
      <c r="E76" s="48" t="s">
        <v>122</v>
      </c>
      <c r="F76" s="47">
        <v>1965</v>
      </c>
      <c r="G76" s="49">
        <v>0.03606736111396458</v>
      </c>
      <c r="H76" s="50">
        <v>13.862949341375844</v>
      </c>
    </row>
    <row r="77" spans="1:8" ht="15">
      <c r="A77" s="44">
        <v>79</v>
      </c>
      <c r="B77" s="45">
        <v>73</v>
      </c>
      <c r="C77" s="46" t="s">
        <v>129</v>
      </c>
      <c r="D77" s="47" t="s">
        <v>24</v>
      </c>
      <c r="E77" s="48" t="s">
        <v>72</v>
      </c>
      <c r="F77" s="47">
        <v>1966</v>
      </c>
      <c r="G77" s="49">
        <v>0.03610208333702758</v>
      </c>
      <c r="H77" s="50">
        <v>13.8496162487992</v>
      </c>
    </row>
    <row r="78" spans="1:8" ht="15">
      <c r="A78" s="44">
        <v>80</v>
      </c>
      <c r="B78" s="45">
        <v>74</v>
      </c>
      <c r="C78" s="46" t="s">
        <v>130</v>
      </c>
      <c r="D78" s="47" t="s">
        <v>24</v>
      </c>
      <c r="E78" s="48" t="s">
        <v>49</v>
      </c>
      <c r="F78" s="47">
        <v>1971</v>
      </c>
      <c r="G78" s="49">
        <v>0.036113657406531274</v>
      </c>
      <c r="H78" s="50">
        <v>13.845177583967812</v>
      </c>
    </row>
    <row r="79" spans="1:8" ht="15">
      <c r="A79" s="44">
        <v>81</v>
      </c>
      <c r="B79" s="45">
        <v>75</v>
      </c>
      <c r="C79" s="46" t="s">
        <v>131</v>
      </c>
      <c r="D79" s="47" t="s">
        <v>24</v>
      </c>
      <c r="E79" s="48" t="s">
        <v>32</v>
      </c>
      <c r="F79" s="47">
        <v>1994</v>
      </c>
      <c r="G79" s="49">
        <v>0.036148379629594274</v>
      </c>
      <c r="H79" s="50">
        <v>13.831878638085774</v>
      </c>
    </row>
    <row r="80" spans="1:8" ht="15">
      <c r="A80" s="44">
        <v>82</v>
      </c>
      <c r="B80" s="45">
        <v>76</v>
      </c>
      <c r="C80" s="46" t="s">
        <v>458</v>
      </c>
      <c r="D80" s="47" t="s">
        <v>24</v>
      </c>
      <c r="E80" s="48" t="s">
        <v>32</v>
      </c>
      <c r="F80" s="47">
        <v>1982</v>
      </c>
      <c r="G80" s="49">
        <v>0.036159953706373926</v>
      </c>
      <c r="H80" s="50">
        <v>13.827451330831346</v>
      </c>
    </row>
    <row r="81" spans="1:8" ht="15">
      <c r="A81" s="44">
        <v>83</v>
      </c>
      <c r="B81" s="45">
        <v>77</v>
      </c>
      <c r="C81" s="46" t="s">
        <v>132</v>
      </c>
      <c r="D81" s="47" t="s">
        <v>24</v>
      </c>
      <c r="E81" s="48" t="s">
        <v>116</v>
      </c>
      <c r="F81" s="47">
        <v>1949</v>
      </c>
      <c r="G81" s="49">
        <v>0.03620625000621658</v>
      </c>
      <c r="H81" s="50">
        <v>13.809770410195767</v>
      </c>
    </row>
    <row r="82" spans="1:8" ht="15">
      <c r="A82" s="44">
        <v>84</v>
      </c>
      <c r="B82" s="45">
        <v>78</v>
      </c>
      <c r="C82" s="46" t="s">
        <v>133</v>
      </c>
      <c r="D82" s="47" t="s">
        <v>24</v>
      </c>
      <c r="E82" s="48" t="s">
        <v>134</v>
      </c>
      <c r="F82" s="47">
        <v>1968</v>
      </c>
      <c r="G82" s="49">
        <v>0.03624097222200362</v>
      </c>
      <c r="H82" s="50">
        <v>13.79653936812507</v>
      </c>
    </row>
    <row r="83" spans="1:8" ht="15">
      <c r="A83" s="44">
        <v>85</v>
      </c>
      <c r="B83" s="45">
        <v>79</v>
      </c>
      <c r="C83" s="46" t="s">
        <v>135</v>
      </c>
      <c r="D83" s="47" t="s">
        <v>24</v>
      </c>
      <c r="E83" s="48" t="s">
        <v>122</v>
      </c>
      <c r="F83" s="47">
        <v>1973</v>
      </c>
      <c r="G83" s="49">
        <v>0.03634513889119262</v>
      </c>
      <c r="H83" s="50">
        <v>13.756997916471386</v>
      </c>
    </row>
    <row r="84" spans="1:8" ht="15">
      <c r="A84" s="44">
        <v>87</v>
      </c>
      <c r="B84" s="45">
        <v>80</v>
      </c>
      <c r="C84" s="46" t="s">
        <v>137</v>
      </c>
      <c r="D84" s="47" t="s">
        <v>24</v>
      </c>
      <c r="E84" s="48" t="s">
        <v>138</v>
      </c>
      <c r="F84" s="47">
        <v>1977</v>
      </c>
      <c r="G84" s="49">
        <v>0.036368287037475966</v>
      </c>
      <c r="H84" s="50">
        <v>13.748241688831023</v>
      </c>
    </row>
    <row r="85" spans="1:8" ht="15">
      <c r="A85" s="44">
        <v>88</v>
      </c>
      <c r="B85" s="45">
        <v>81</v>
      </c>
      <c r="C85" s="46" t="s">
        <v>139</v>
      </c>
      <c r="D85" s="47" t="s">
        <v>24</v>
      </c>
      <c r="E85" s="48" t="s">
        <v>32</v>
      </c>
      <c r="F85" s="47">
        <v>1976</v>
      </c>
      <c r="G85" s="49">
        <v>0.036403009260538965</v>
      </c>
      <c r="H85" s="50">
        <v>13.735128225841548</v>
      </c>
    </row>
    <row r="86" spans="1:8" ht="15">
      <c r="A86" s="44">
        <v>89</v>
      </c>
      <c r="B86" s="45">
        <v>82</v>
      </c>
      <c r="C86" s="46" t="s">
        <v>140</v>
      </c>
      <c r="D86" s="47" t="s">
        <v>24</v>
      </c>
      <c r="E86" s="48" t="s">
        <v>138</v>
      </c>
      <c r="F86" s="47">
        <v>1976</v>
      </c>
      <c r="G86" s="49">
        <v>0.036437731483601965</v>
      </c>
      <c r="H86" s="50">
        <v>13.722039754999964</v>
      </c>
    </row>
    <row r="87" spans="1:8" ht="15">
      <c r="A87" s="98">
        <v>90</v>
      </c>
      <c r="B87" s="99">
        <v>83</v>
      </c>
      <c r="C87" s="100" t="s">
        <v>141</v>
      </c>
      <c r="D87" s="101" t="s">
        <v>24</v>
      </c>
      <c r="E87" s="102" t="s">
        <v>142</v>
      </c>
      <c r="F87" s="101">
        <v>1952</v>
      </c>
      <c r="G87" s="103">
        <v>0.03666921296826331</v>
      </c>
      <c r="H87" s="104">
        <v>13.635416730452954</v>
      </c>
    </row>
    <row r="88" spans="1:8" ht="15">
      <c r="A88" s="44">
        <v>91</v>
      </c>
      <c r="B88" s="45">
        <v>84</v>
      </c>
      <c r="C88" s="46" t="s">
        <v>143</v>
      </c>
      <c r="D88" s="47" t="s">
        <v>24</v>
      </c>
      <c r="E88" s="48" t="s">
        <v>49</v>
      </c>
      <c r="F88" s="47">
        <v>1965</v>
      </c>
      <c r="G88" s="49">
        <v>0.03669236111454666</v>
      </c>
      <c r="H88" s="50">
        <v>13.626814541563405</v>
      </c>
    </row>
    <row r="89" spans="1:8" ht="15">
      <c r="A89" s="44">
        <v>92</v>
      </c>
      <c r="B89" s="45">
        <v>85</v>
      </c>
      <c r="C89" s="46" t="s">
        <v>144</v>
      </c>
      <c r="D89" s="47" t="s">
        <v>24</v>
      </c>
      <c r="E89" s="48" t="s">
        <v>145</v>
      </c>
      <c r="F89" s="47">
        <v>1982</v>
      </c>
      <c r="G89" s="49">
        <v>0.03670393519132631</v>
      </c>
      <c r="H89" s="50">
        <v>13.622517514638526</v>
      </c>
    </row>
    <row r="90" spans="1:8" ht="15">
      <c r="A90" s="44">
        <v>93</v>
      </c>
      <c r="B90" s="45">
        <v>86</v>
      </c>
      <c r="C90" s="46" t="s">
        <v>146</v>
      </c>
      <c r="D90" s="47" t="s">
        <v>24</v>
      </c>
      <c r="E90" s="48" t="s">
        <v>75</v>
      </c>
      <c r="F90" s="47">
        <v>1977</v>
      </c>
      <c r="G90" s="49">
        <v>0.036715509260830004</v>
      </c>
      <c r="H90" s="50">
        <v>13.61822319957375</v>
      </c>
    </row>
    <row r="91" spans="1:8" ht="15">
      <c r="A91" s="44">
        <v>94</v>
      </c>
      <c r="B91" s="45">
        <v>87</v>
      </c>
      <c r="C91" s="46" t="s">
        <v>147</v>
      </c>
      <c r="D91" s="47" t="s">
        <v>24</v>
      </c>
      <c r="E91" s="48" t="s">
        <v>148</v>
      </c>
      <c r="F91" s="47">
        <v>1981</v>
      </c>
      <c r="G91" s="49">
        <v>0.036727083337609656</v>
      </c>
      <c r="H91" s="50">
        <v>13.61393158840862</v>
      </c>
    </row>
    <row r="92" spans="1:8" ht="15">
      <c r="A92" s="44">
        <v>96</v>
      </c>
      <c r="B92" s="45">
        <v>88</v>
      </c>
      <c r="C92" s="46" t="s">
        <v>150</v>
      </c>
      <c r="D92" s="47" t="s">
        <v>24</v>
      </c>
      <c r="E92" s="48" t="s">
        <v>75</v>
      </c>
      <c r="F92" s="47">
        <v>1975</v>
      </c>
      <c r="G92" s="49">
        <v>0.036854398153082</v>
      </c>
      <c r="H92" s="50">
        <v>13.566901782608184</v>
      </c>
    </row>
    <row r="93" spans="1:8" ht="15">
      <c r="A93" s="44">
        <v>98</v>
      </c>
      <c r="B93" s="45">
        <v>89</v>
      </c>
      <c r="C93" s="46" t="s">
        <v>153</v>
      </c>
      <c r="D93" s="47" t="s">
        <v>24</v>
      </c>
      <c r="E93" s="48" t="s">
        <v>80</v>
      </c>
      <c r="F93" s="47">
        <v>1983</v>
      </c>
      <c r="G93" s="49">
        <v>0.03713217593031004</v>
      </c>
      <c r="H93" s="50">
        <v>13.465410724607251</v>
      </c>
    </row>
    <row r="94" spans="1:8" ht="15">
      <c r="A94" s="98">
        <v>99</v>
      </c>
      <c r="B94" s="99">
        <v>90</v>
      </c>
      <c r="C94" s="100" t="s">
        <v>154</v>
      </c>
      <c r="D94" s="101" t="s">
        <v>24</v>
      </c>
      <c r="E94" s="102" t="s">
        <v>142</v>
      </c>
      <c r="F94" s="101">
        <v>1973</v>
      </c>
      <c r="G94" s="103">
        <v>0.037143749999813735</v>
      </c>
      <c r="H94" s="104">
        <v>13.46121487470994</v>
      </c>
    </row>
    <row r="95" spans="1:8" ht="15">
      <c r="A95" s="44">
        <v>100</v>
      </c>
      <c r="B95" s="45">
        <v>91</v>
      </c>
      <c r="C95" s="46" t="s">
        <v>155</v>
      </c>
      <c r="D95" s="47" t="s">
        <v>24</v>
      </c>
      <c r="E95" s="48" t="s">
        <v>32</v>
      </c>
      <c r="F95" s="47">
        <v>1980</v>
      </c>
      <c r="G95" s="49">
        <v>0.03719004629965639</v>
      </c>
      <c r="H95" s="50">
        <v>13.44445758338891</v>
      </c>
    </row>
    <row r="96" spans="1:8" ht="15">
      <c r="A96" s="44">
        <v>101</v>
      </c>
      <c r="B96" s="45">
        <v>92</v>
      </c>
      <c r="C96" s="46" t="s">
        <v>156</v>
      </c>
      <c r="D96" s="47" t="s">
        <v>24</v>
      </c>
      <c r="E96" s="48" t="s">
        <v>75</v>
      </c>
      <c r="F96" s="47">
        <v>1967</v>
      </c>
      <c r="G96" s="49">
        <v>0.037259490745782387</v>
      </c>
      <c r="H96" s="50">
        <v>13.419399728553666</v>
      </c>
    </row>
    <row r="97" spans="1:8" ht="15">
      <c r="A97" s="44">
        <v>102</v>
      </c>
      <c r="B97" s="45">
        <v>93</v>
      </c>
      <c r="C97" s="46" t="s">
        <v>157</v>
      </c>
      <c r="D97" s="47" t="s">
        <v>24</v>
      </c>
      <c r="E97" s="48" t="s">
        <v>49</v>
      </c>
      <c r="F97" s="47">
        <v>1970</v>
      </c>
      <c r="G97" s="49">
        <v>0.03738680556125473</v>
      </c>
      <c r="H97" s="50">
        <v>13.37370209874704</v>
      </c>
    </row>
    <row r="98" spans="1:8" ht="15">
      <c r="A98" s="44">
        <v>103</v>
      </c>
      <c r="B98" s="45">
        <v>94</v>
      </c>
      <c r="C98" s="46" t="s">
        <v>158</v>
      </c>
      <c r="D98" s="47" t="s">
        <v>24</v>
      </c>
      <c r="E98" s="48" t="s">
        <v>80</v>
      </c>
      <c r="F98" s="47">
        <v>1968</v>
      </c>
      <c r="G98" s="49">
        <v>0.03740995370753808</v>
      </c>
      <c r="H98" s="50">
        <v>13.365426856950384</v>
      </c>
    </row>
    <row r="99" spans="1:8" ht="15">
      <c r="A99" s="44">
        <v>104</v>
      </c>
      <c r="B99" s="45">
        <v>95</v>
      </c>
      <c r="C99" s="46" t="s">
        <v>159</v>
      </c>
      <c r="D99" s="47" t="s">
        <v>24</v>
      </c>
      <c r="E99" s="48" t="s">
        <v>67</v>
      </c>
      <c r="F99" s="47">
        <v>1988</v>
      </c>
      <c r="G99" s="49">
        <v>0.03756041666929377</v>
      </c>
      <c r="H99" s="50">
        <v>13.311886404304929</v>
      </c>
    </row>
    <row r="100" spans="1:8" ht="15">
      <c r="A100" s="44">
        <v>105</v>
      </c>
      <c r="B100" s="45">
        <v>96</v>
      </c>
      <c r="C100" s="46" t="s">
        <v>160</v>
      </c>
      <c r="D100" s="47" t="s">
        <v>24</v>
      </c>
      <c r="E100" s="48" t="s">
        <v>67</v>
      </c>
      <c r="F100" s="47">
        <v>1973</v>
      </c>
      <c r="G100" s="49">
        <v>0.03759513889235677</v>
      </c>
      <c r="H100" s="50">
        <v>13.299591775192292</v>
      </c>
    </row>
    <row r="101" spans="1:8" ht="15">
      <c r="A101" s="44">
        <v>107</v>
      </c>
      <c r="B101" s="45">
        <v>97</v>
      </c>
      <c r="C101" s="46" t="s">
        <v>162</v>
      </c>
      <c r="D101" s="47" t="s">
        <v>24</v>
      </c>
      <c r="E101" s="48" t="s">
        <v>32</v>
      </c>
      <c r="F101" s="47">
        <v>1974</v>
      </c>
      <c r="G101" s="49">
        <v>0.03765300926170312</v>
      </c>
      <c r="H101" s="50">
        <v>13.279151117107395</v>
      </c>
    </row>
    <row r="102" spans="1:8" ht="15">
      <c r="A102" s="44">
        <v>108</v>
      </c>
      <c r="B102" s="45">
        <v>98</v>
      </c>
      <c r="C102" s="46" t="s">
        <v>163</v>
      </c>
      <c r="D102" s="47" t="s">
        <v>24</v>
      </c>
      <c r="E102" s="48" t="s">
        <v>25</v>
      </c>
      <c r="F102" s="47">
        <v>1965</v>
      </c>
      <c r="G102" s="49">
        <v>0.037676157407986466</v>
      </c>
      <c r="H102" s="50">
        <v>13.27099243655914</v>
      </c>
    </row>
    <row r="103" spans="1:8" ht="15">
      <c r="A103" s="44">
        <v>109</v>
      </c>
      <c r="B103" s="45">
        <v>99</v>
      </c>
      <c r="C103" s="46" t="s">
        <v>164</v>
      </c>
      <c r="D103" s="47" t="s">
        <v>24</v>
      </c>
      <c r="E103" s="48" t="s">
        <v>55</v>
      </c>
      <c r="F103" s="47">
        <v>1963</v>
      </c>
      <c r="G103" s="49">
        <v>0.03772245370782912</v>
      </c>
      <c r="H103" s="50">
        <v>13.25470511204385</v>
      </c>
    </row>
    <row r="104" spans="1:8" ht="15">
      <c r="A104" s="44">
        <v>110</v>
      </c>
      <c r="B104" s="45">
        <v>100</v>
      </c>
      <c r="C104" s="46" t="s">
        <v>165</v>
      </c>
      <c r="D104" s="47" t="s">
        <v>24</v>
      </c>
      <c r="E104" s="48" t="s">
        <v>41</v>
      </c>
      <c r="F104" s="47">
        <v>1976</v>
      </c>
      <c r="G104" s="49">
        <v>0.03776875000039581</v>
      </c>
      <c r="H104" s="50">
        <v>13.23845771953692</v>
      </c>
    </row>
    <row r="105" spans="1:8" ht="15">
      <c r="A105" s="44">
        <v>111</v>
      </c>
      <c r="B105" s="45">
        <v>101</v>
      </c>
      <c r="C105" s="46" t="s">
        <v>166</v>
      </c>
      <c r="D105" s="47" t="s">
        <v>24</v>
      </c>
      <c r="E105" s="48" t="s">
        <v>41</v>
      </c>
      <c r="F105" s="47">
        <v>1976</v>
      </c>
      <c r="G105" s="49">
        <v>0.037780324077175464</v>
      </c>
      <c r="H105" s="50">
        <v>13.23440209190977</v>
      </c>
    </row>
    <row r="106" spans="1:8" ht="15">
      <c r="A106" s="44">
        <v>112</v>
      </c>
      <c r="B106" s="45">
        <v>102</v>
      </c>
      <c r="C106" s="46" t="s">
        <v>167</v>
      </c>
      <c r="D106" s="47" t="s">
        <v>24</v>
      </c>
      <c r="E106" s="48" t="s">
        <v>55</v>
      </c>
      <c r="F106" s="47">
        <v>1970</v>
      </c>
      <c r="G106" s="49">
        <v>0.03779189815395512</v>
      </c>
      <c r="H106" s="50">
        <v>13.230348948420641</v>
      </c>
    </row>
    <row r="107" spans="1:8" ht="15">
      <c r="A107" s="44">
        <v>113</v>
      </c>
      <c r="B107" s="45">
        <v>103</v>
      </c>
      <c r="C107" s="46" t="s">
        <v>168</v>
      </c>
      <c r="D107" s="47" t="s">
        <v>24</v>
      </c>
      <c r="E107" s="48" t="s">
        <v>67</v>
      </c>
      <c r="F107" s="47">
        <v>1973</v>
      </c>
      <c r="G107" s="49">
        <v>0.03789606481586816</v>
      </c>
      <c r="H107" s="50">
        <v>13.19398207780761</v>
      </c>
    </row>
    <row r="108" spans="1:8" ht="15">
      <c r="A108" s="44">
        <v>114</v>
      </c>
      <c r="B108" s="45">
        <v>104</v>
      </c>
      <c r="C108" s="46" t="s">
        <v>169</v>
      </c>
      <c r="D108" s="47" t="s">
        <v>24</v>
      </c>
      <c r="E108" s="48" t="s">
        <v>32</v>
      </c>
      <c r="F108" s="47">
        <v>1967</v>
      </c>
      <c r="G108" s="49">
        <v>0.03796550926199416</v>
      </c>
      <c r="H108" s="50">
        <v>13.169848362880549</v>
      </c>
    </row>
    <row r="109" spans="1:8" ht="15">
      <c r="A109" s="44">
        <v>115</v>
      </c>
      <c r="B109" s="45">
        <v>105</v>
      </c>
      <c r="C109" s="46" t="s">
        <v>170</v>
      </c>
      <c r="D109" s="47" t="s">
        <v>24</v>
      </c>
      <c r="E109" s="48" t="s">
        <v>41</v>
      </c>
      <c r="F109" s="47">
        <v>1963</v>
      </c>
      <c r="G109" s="49">
        <v>0.0380581018544035</v>
      </c>
      <c r="H109" s="50">
        <v>13.137807080153884</v>
      </c>
    </row>
    <row r="110" spans="1:8" ht="15">
      <c r="A110" s="44">
        <v>116</v>
      </c>
      <c r="B110" s="45">
        <v>106</v>
      </c>
      <c r="C110" s="46" t="s">
        <v>171</v>
      </c>
      <c r="D110" s="47" t="s">
        <v>24</v>
      </c>
      <c r="E110" s="48" t="s">
        <v>37</v>
      </c>
      <c r="F110" s="47">
        <v>1971</v>
      </c>
      <c r="G110" s="49">
        <v>0.03808125000068685</v>
      </c>
      <c r="H110" s="50">
        <v>13.129821105950613</v>
      </c>
    </row>
    <row r="111" spans="1:8" ht="15">
      <c r="A111" s="44">
        <v>118</v>
      </c>
      <c r="B111" s="45">
        <v>107</v>
      </c>
      <c r="C111" s="46" t="s">
        <v>173</v>
      </c>
      <c r="D111" s="47" t="s">
        <v>24</v>
      </c>
      <c r="E111" s="48" t="s">
        <v>32</v>
      </c>
      <c r="F111" s="47">
        <v>1974</v>
      </c>
      <c r="G111" s="49">
        <v>0.0381275463005295</v>
      </c>
      <c r="H111" s="50">
        <v>13.113878245898455</v>
      </c>
    </row>
    <row r="112" spans="1:8" ht="15">
      <c r="A112" s="44">
        <v>120</v>
      </c>
      <c r="B112" s="45">
        <v>108</v>
      </c>
      <c r="C112" s="46" t="s">
        <v>175</v>
      </c>
      <c r="D112" s="47" t="s">
        <v>24</v>
      </c>
      <c r="E112" s="48" t="s">
        <v>176</v>
      </c>
      <c r="F112" s="47">
        <v>1963</v>
      </c>
      <c r="G112" s="49">
        <v>0.03822013889293885</v>
      </c>
      <c r="H112" s="50">
        <v>13.082108398417537</v>
      </c>
    </row>
    <row r="113" spans="1:8" ht="15">
      <c r="A113" s="44">
        <v>121</v>
      </c>
      <c r="B113" s="45">
        <v>109</v>
      </c>
      <c r="C113" s="46" t="s">
        <v>177</v>
      </c>
      <c r="D113" s="47" t="s">
        <v>24</v>
      </c>
      <c r="E113" s="48" t="s">
        <v>75</v>
      </c>
      <c r="F113" s="47">
        <v>1959</v>
      </c>
      <c r="G113" s="49">
        <v>0.038243287039222196</v>
      </c>
      <c r="H113" s="50">
        <v>13.074189974496742</v>
      </c>
    </row>
    <row r="114" spans="1:8" ht="15">
      <c r="A114" s="44">
        <v>122</v>
      </c>
      <c r="B114" s="45">
        <v>110</v>
      </c>
      <c r="C114" s="46" t="s">
        <v>178</v>
      </c>
      <c r="D114" s="47" t="s">
        <v>24</v>
      </c>
      <c r="E114" s="48" t="s">
        <v>32</v>
      </c>
      <c r="F114" s="47">
        <v>1972</v>
      </c>
      <c r="G114" s="49">
        <v>0.03837060185469454</v>
      </c>
      <c r="H114" s="50">
        <v>13.030809417414085</v>
      </c>
    </row>
    <row r="115" spans="1:8" ht="15">
      <c r="A115" s="44">
        <v>123</v>
      </c>
      <c r="B115" s="45">
        <v>111</v>
      </c>
      <c r="C115" s="46" t="s">
        <v>179</v>
      </c>
      <c r="D115" s="47" t="s">
        <v>24</v>
      </c>
      <c r="E115" s="48" t="s">
        <v>122</v>
      </c>
      <c r="F115" s="47">
        <v>1987</v>
      </c>
      <c r="G115" s="49">
        <v>0.03839375000097789</v>
      </c>
      <c r="H115" s="50">
        <v>13.022952954250757</v>
      </c>
    </row>
    <row r="116" spans="1:8" ht="15">
      <c r="A116" s="44">
        <v>124</v>
      </c>
      <c r="B116" s="45">
        <v>112</v>
      </c>
      <c r="C116" s="46" t="s">
        <v>180</v>
      </c>
      <c r="D116" s="47" t="s">
        <v>24</v>
      </c>
      <c r="E116" s="48" t="s">
        <v>181</v>
      </c>
      <c r="F116" s="47">
        <v>1970</v>
      </c>
      <c r="G116" s="49">
        <v>0.038416898147261236</v>
      </c>
      <c r="H116" s="50">
        <v>13.01510595892931</v>
      </c>
    </row>
    <row r="117" spans="1:8" ht="15">
      <c r="A117" s="44">
        <v>125</v>
      </c>
      <c r="B117" s="45">
        <v>113</v>
      </c>
      <c r="C117" s="46" t="s">
        <v>182</v>
      </c>
      <c r="D117" s="47" t="s">
        <v>24</v>
      </c>
      <c r="E117" s="48" t="s">
        <v>183</v>
      </c>
      <c r="F117" s="47">
        <v>1972</v>
      </c>
      <c r="G117" s="49">
        <v>0.03844004630082054</v>
      </c>
      <c r="H117" s="50">
        <v>13.007268411883443</v>
      </c>
    </row>
    <row r="118" spans="1:8" ht="15">
      <c r="A118" s="44">
        <v>126</v>
      </c>
      <c r="B118" s="45">
        <v>114</v>
      </c>
      <c r="C118" s="46" t="s">
        <v>184</v>
      </c>
      <c r="D118" s="47" t="s">
        <v>24</v>
      </c>
      <c r="E118" s="48" t="s">
        <v>65</v>
      </c>
      <c r="F118" s="47">
        <v>1972</v>
      </c>
      <c r="G118" s="49">
        <v>0.03844004630082054</v>
      </c>
      <c r="H118" s="50">
        <v>13.007268411883443</v>
      </c>
    </row>
    <row r="119" spans="1:8" ht="15">
      <c r="A119" s="44">
        <v>127</v>
      </c>
      <c r="B119" s="45">
        <v>115</v>
      </c>
      <c r="C119" s="46" t="s">
        <v>459</v>
      </c>
      <c r="D119" s="47" t="s">
        <v>24</v>
      </c>
      <c r="E119" s="48" t="s">
        <v>32</v>
      </c>
      <c r="F119" s="47">
        <v>1972</v>
      </c>
      <c r="G119" s="49">
        <v>0.038451620370324235</v>
      </c>
      <c r="H119" s="50">
        <v>13.003353179516056</v>
      </c>
    </row>
    <row r="120" spans="1:8" ht="15">
      <c r="A120" s="44">
        <v>128</v>
      </c>
      <c r="B120" s="45">
        <v>116</v>
      </c>
      <c r="C120" s="46" t="s">
        <v>185</v>
      </c>
      <c r="D120" s="47" t="s">
        <v>24</v>
      </c>
      <c r="E120" s="48" t="s">
        <v>37</v>
      </c>
      <c r="F120" s="47">
        <v>1980</v>
      </c>
      <c r="G120" s="49">
        <v>0.038486342593387235</v>
      </c>
      <c r="H120" s="50">
        <v>12.991621606723173</v>
      </c>
    </row>
    <row r="121" spans="1:8" ht="15">
      <c r="A121" s="44">
        <v>129</v>
      </c>
      <c r="B121" s="45">
        <v>117</v>
      </c>
      <c r="C121" s="46" t="s">
        <v>186</v>
      </c>
      <c r="D121" s="47" t="s">
        <v>24</v>
      </c>
      <c r="E121" s="48" t="s">
        <v>55</v>
      </c>
      <c r="F121" s="47">
        <v>1971</v>
      </c>
      <c r="G121" s="49">
        <v>0.03864837963192258</v>
      </c>
      <c r="H121" s="50">
        <v>12.937152987055962</v>
      </c>
    </row>
    <row r="122" spans="1:8" ht="15">
      <c r="A122" s="44">
        <v>130</v>
      </c>
      <c r="B122" s="45">
        <v>118</v>
      </c>
      <c r="C122" s="46" t="s">
        <v>187</v>
      </c>
      <c r="D122" s="47" t="s">
        <v>24</v>
      </c>
      <c r="E122" s="48" t="s">
        <v>57</v>
      </c>
      <c r="F122" s="47">
        <v>1968</v>
      </c>
      <c r="G122" s="49">
        <v>0.03868310185498558</v>
      </c>
      <c r="H122" s="50">
        <v>12.925540507955896</v>
      </c>
    </row>
    <row r="123" spans="1:8" ht="15">
      <c r="A123" s="44">
        <v>131</v>
      </c>
      <c r="B123" s="45">
        <v>119</v>
      </c>
      <c r="C123" s="46" t="s">
        <v>188</v>
      </c>
      <c r="D123" s="47" t="s">
        <v>24</v>
      </c>
      <c r="E123" s="48" t="s">
        <v>138</v>
      </c>
      <c r="F123" s="47">
        <v>1971</v>
      </c>
      <c r="G123" s="49">
        <v>0.03870625000126893</v>
      </c>
      <c r="H123" s="50">
        <v>12.917810430708434</v>
      </c>
    </row>
    <row r="124" spans="1:8" ht="15">
      <c r="A124" s="44">
        <v>132</v>
      </c>
      <c r="B124" s="45">
        <v>120</v>
      </c>
      <c r="C124" s="46" t="s">
        <v>189</v>
      </c>
      <c r="D124" s="47" t="s">
        <v>24</v>
      </c>
      <c r="E124" s="48" t="s">
        <v>190</v>
      </c>
      <c r="F124" s="47">
        <v>1970</v>
      </c>
      <c r="G124" s="49">
        <v>0.03882199073996162</v>
      </c>
      <c r="H124" s="50">
        <v>12.879298317005736</v>
      </c>
    </row>
    <row r="125" spans="1:8" ht="15">
      <c r="A125" s="44">
        <v>133</v>
      </c>
      <c r="B125" s="45">
        <v>121</v>
      </c>
      <c r="C125" s="46" t="s">
        <v>191</v>
      </c>
      <c r="D125" s="47" t="s">
        <v>24</v>
      </c>
      <c r="E125" s="48" t="s">
        <v>80</v>
      </c>
      <c r="F125" s="47">
        <v>1982</v>
      </c>
      <c r="G125" s="49">
        <v>0.03890300926286727</v>
      </c>
      <c r="H125" s="50">
        <v>12.852476183050639</v>
      </c>
    </row>
    <row r="126" spans="1:8" ht="15">
      <c r="A126" s="44">
        <v>134</v>
      </c>
      <c r="B126" s="45">
        <v>122</v>
      </c>
      <c r="C126" s="46" t="s">
        <v>192</v>
      </c>
      <c r="D126" s="47" t="s">
        <v>24</v>
      </c>
      <c r="E126" s="48" t="s">
        <v>60</v>
      </c>
      <c r="F126" s="47">
        <v>1977</v>
      </c>
      <c r="G126" s="49">
        <v>0.038949305555433966</v>
      </c>
      <c r="H126" s="50">
        <v>12.837199351048328</v>
      </c>
    </row>
    <row r="127" spans="1:8" ht="15">
      <c r="A127" s="44">
        <v>135</v>
      </c>
      <c r="B127" s="45">
        <v>123</v>
      </c>
      <c r="C127" s="46" t="s">
        <v>193</v>
      </c>
      <c r="D127" s="47" t="s">
        <v>24</v>
      </c>
      <c r="E127" s="48" t="s">
        <v>67</v>
      </c>
      <c r="F127" s="47">
        <v>1957</v>
      </c>
      <c r="G127" s="49">
        <v>0.03896087963221362</v>
      </c>
      <c r="H127" s="50">
        <v>12.833385814692699</v>
      </c>
    </row>
    <row r="128" spans="1:8" ht="15">
      <c r="A128" s="44">
        <v>136</v>
      </c>
      <c r="B128" s="45">
        <v>124</v>
      </c>
      <c r="C128" s="46" t="s">
        <v>194</v>
      </c>
      <c r="D128" s="47" t="s">
        <v>24</v>
      </c>
      <c r="E128" s="48" t="s">
        <v>41</v>
      </c>
      <c r="F128" s="47">
        <v>1955</v>
      </c>
      <c r="G128" s="49">
        <v>0.038984027778496966</v>
      </c>
      <c r="H128" s="50">
        <v>12.82576553764393</v>
      </c>
    </row>
    <row r="129" spans="1:8" ht="15">
      <c r="A129" s="44">
        <v>138</v>
      </c>
      <c r="B129" s="45">
        <v>125</v>
      </c>
      <c r="C129" s="46" t="s">
        <v>196</v>
      </c>
      <c r="D129" s="47" t="s">
        <v>24</v>
      </c>
      <c r="E129" s="48" t="s">
        <v>57</v>
      </c>
      <c r="F129" s="47">
        <v>1972</v>
      </c>
      <c r="G129" s="49">
        <v>0.03904189814784331</v>
      </c>
      <c r="H129" s="50">
        <v>12.806754377223335</v>
      </c>
    </row>
    <row r="130" spans="1:8" ht="15">
      <c r="A130" s="44">
        <v>139</v>
      </c>
      <c r="B130" s="45">
        <v>126</v>
      </c>
      <c r="C130" s="46" t="s">
        <v>197</v>
      </c>
      <c r="D130" s="47" t="s">
        <v>24</v>
      </c>
      <c r="E130" s="48" t="s">
        <v>96</v>
      </c>
      <c r="F130" s="47">
        <v>1965</v>
      </c>
      <c r="G130" s="49">
        <v>0.03914606481703231</v>
      </c>
      <c r="H130" s="50">
        <v>12.772675934017556</v>
      </c>
    </row>
    <row r="131" spans="1:8" ht="15">
      <c r="A131" s="44">
        <v>140</v>
      </c>
      <c r="B131" s="45">
        <v>127</v>
      </c>
      <c r="C131" s="46" t="s">
        <v>198</v>
      </c>
      <c r="D131" s="47" t="s">
        <v>24</v>
      </c>
      <c r="E131" s="48" t="s">
        <v>27</v>
      </c>
      <c r="F131" s="47">
        <v>1975</v>
      </c>
      <c r="G131" s="49">
        <v>0.039157638893811963</v>
      </c>
      <c r="H131" s="50">
        <v>12.768900631519292</v>
      </c>
    </row>
    <row r="132" spans="1:8" ht="15">
      <c r="A132" s="44">
        <v>141</v>
      </c>
      <c r="B132" s="45">
        <v>128</v>
      </c>
      <c r="C132" s="46" t="s">
        <v>199</v>
      </c>
      <c r="D132" s="47" t="s">
        <v>24</v>
      </c>
      <c r="E132" s="48" t="s">
        <v>37</v>
      </c>
      <c r="F132" s="47">
        <v>1953</v>
      </c>
      <c r="G132" s="49">
        <v>0.03919236111687496</v>
      </c>
      <c r="H132" s="50">
        <v>12.75758810521666</v>
      </c>
    </row>
    <row r="133" spans="1:8" ht="15">
      <c r="A133" s="98">
        <v>142</v>
      </c>
      <c r="B133" s="99">
        <v>129</v>
      </c>
      <c r="C133" s="100" t="s">
        <v>200</v>
      </c>
      <c r="D133" s="101" t="s">
        <v>24</v>
      </c>
      <c r="E133" s="102" t="s">
        <v>142</v>
      </c>
      <c r="F133" s="101">
        <v>1958</v>
      </c>
      <c r="G133" s="103">
        <v>0.039227083332662005</v>
      </c>
      <c r="H133" s="104">
        <v>12.74629560805711</v>
      </c>
    </row>
    <row r="134" spans="1:8" ht="15">
      <c r="A134" s="44">
        <v>143</v>
      </c>
      <c r="B134" s="45">
        <v>130</v>
      </c>
      <c r="C134" s="46" t="s">
        <v>201</v>
      </c>
      <c r="D134" s="47" t="s">
        <v>24</v>
      </c>
      <c r="E134" s="48" t="s">
        <v>134</v>
      </c>
      <c r="F134" s="47">
        <v>1950</v>
      </c>
      <c r="G134" s="49">
        <v>0.039261805555725005</v>
      </c>
      <c r="H134" s="50">
        <v>12.735023082174374</v>
      </c>
    </row>
    <row r="135" spans="1:8" ht="15">
      <c r="A135" s="44">
        <v>144</v>
      </c>
      <c r="B135" s="45">
        <v>131</v>
      </c>
      <c r="C135" s="46" t="s">
        <v>202</v>
      </c>
      <c r="D135" s="47" t="s">
        <v>24</v>
      </c>
      <c r="E135" s="48" t="s">
        <v>116</v>
      </c>
      <c r="F135" s="47">
        <v>1959</v>
      </c>
      <c r="G135" s="49">
        <v>0.03928495370928431</v>
      </c>
      <c r="H135" s="50">
        <v>12.727519133663476</v>
      </c>
    </row>
    <row r="136" spans="1:8" ht="15">
      <c r="A136" s="44">
        <v>145</v>
      </c>
      <c r="B136" s="45">
        <v>132</v>
      </c>
      <c r="C136" s="46" t="s">
        <v>203</v>
      </c>
      <c r="D136" s="47" t="s">
        <v>24</v>
      </c>
      <c r="E136" s="48" t="s">
        <v>122</v>
      </c>
      <c r="F136" s="47">
        <v>1962</v>
      </c>
      <c r="G136" s="49">
        <v>0.039377546301693656</v>
      </c>
      <c r="H136" s="50">
        <v>12.697591570821025</v>
      </c>
    </row>
    <row r="137" spans="1:8" ht="15">
      <c r="A137" s="44">
        <v>146</v>
      </c>
      <c r="B137" s="45">
        <v>133</v>
      </c>
      <c r="C137" s="46" t="s">
        <v>204</v>
      </c>
      <c r="D137" s="47" t="s">
        <v>24</v>
      </c>
      <c r="E137" s="48" t="s">
        <v>122</v>
      </c>
      <c r="F137" s="47">
        <v>1963</v>
      </c>
      <c r="G137" s="49">
        <v>0.03938912037119735</v>
      </c>
      <c r="H137" s="50">
        <v>12.693860520064236</v>
      </c>
    </row>
    <row r="138" spans="1:8" ht="15">
      <c r="A138" s="98">
        <v>147</v>
      </c>
      <c r="B138" s="99">
        <v>134</v>
      </c>
      <c r="C138" s="100" t="s">
        <v>205</v>
      </c>
      <c r="D138" s="101" t="s">
        <v>24</v>
      </c>
      <c r="E138" s="102" t="s">
        <v>142</v>
      </c>
      <c r="F138" s="101">
        <v>1972</v>
      </c>
      <c r="G138" s="103">
        <v>0.039412268524756655</v>
      </c>
      <c r="H138" s="104">
        <v>12.686404987977971</v>
      </c>
    </row>
    <row r="139" spans="1:8" ht="15">
      <c r="A139" s="44">
        <v>148</v>
      </c>
      <c r="B139" s="45">
        <v>135</v>
      </c>
      <c r="C139" s="46" t="s">
        <v>206</v>
      </c>
      <c r="D139" s="47" t="s">
        <v>24</v>
      </c>
      <c r="E139" s="48" t="s">
        <v>78</v>
      </c>
      <c r="F139" s="47">
        <v>1957</v>
      </c>
      <c r="G139" s="49">
        <v>0.03943541667104</v>
      </c>
      <c r="H139" s="50">
        <v>12.678958210860813</v>
      </c>
    </row>
    <row r="140" spans="1:8" ht="15">
      <c r="A140" s="44">
        <v>149</v>
      </c>
      <c r="B140" s="45">
        <v>136</v>
      </c>
      <c r="C140" s="46" t="s">
        <v>207</v>
      </c>
      <c r="D140" s="47" t="s">
        <v>24</v>
      </c>
      <c r="E140" s="48" t="s">
        <v>208</v>
      </c>
      <c r="F140" s="47">
        <v>1980</v>
      </c>
      <c r="G140" s="49">
        <v>0.0394469907405437</v>
      </c>
      <c r="H140" s="50">
        <v>12.67523810089014</v>
      </c>
    </row>
    <row r="141" spans="1:8" ht="15">
      <c r="A141" s="44">
        <v>150</v>
      </c>
      <c r="B141" s="45">
        <v>137</v>
      </c>
      <c r="C141" s="46" t="s">
        <v>468</v>
      </c>
      <c r="D141" s="47" t="s">
        <v>24</v>
      </c>
      <c r="E141" s="48" t="s">
        <v>190</v>
      </c>
      <c r="F141" s="47">
        <v>1970</v>
      </c>
      <c r="G141" s="49">
        <v>0.039504861117166</v>
      </c>
      <c r="H141" s="50">
        <v>12.656670239064214</v>
      </c>
    </row>
    <row r="142" spans="1:8" ht="15">
      <c r="A142" s="44">
        <v>151</v>
      </c>
      <c r="B142" s="45">
        <v>138</v>
      </c>
      <c r="C142" s="46" t="s">
        <v>209</v>
      </c>
      <c r="D142" s="47" t="s">
        <v>24</v>
      </c>
      <c r="E142" s="48" t="s">
        <v>27</v>
      </c>
      <c r="F142" s="47">
        <v>1970</v>
      </c>
      <c r="G142" s="49">
        <v>0.03952800926344935</v>
      </c>
      <c r="H142" s="50">
        <v>12.64925831876736</v>
      </c>
    </row>
    <row r="143" spans="1:8" ht="15">
      <c r="A143" s="44">
        <v>152</v>
      </c>
      <c r="B143" s="45">
        <v>139</v>
      </c>
      <c r="C143" s="46" t="s">
        <v>210</v>
      </c>
      <c r="D143" s="47" t="s">
        <v>24</v>
      </c>
      <c r="E143" s="48" t="s">
        <v>25</v>
      </c>
      <c r="F143" s="47">
        <v>1966</v>
      </c>
      <c r="G143" s="49">
        <v>0.039551157409732696</v>
      </c>
      <c r="H143" s="50">
        <v>12.64185507443483</v>
      </c>
    </row>
    <row r="144" spans="1:8" ht="15">
      <c r="A144" s="44">
        <v>154</v>
      </c>
      <c r="B144" s="45">
        <v>140</v>
      </c>
      <c r="C144" s="46" t="s">
        <v>212</v>
      </c>
      <c r="D144" s="47" t="s">
        <v>24</v>
      </c>
      <c r="E144" s="48" t="s">
        <v>116</v>
      </c>
      <c r="F144" s="47">
        <v>1975</v>
      </c>
      <c r="G144" s="49">
        <v>0.039585879632795695</v>
      </c>
      <c r="H144" s="50">
        <v>12.630766440914584</v>
      </c>
    </row>
    <row r="145" spans="1:8" ht="15">
      <c r="A145" s="44">
        <v>155</v>
      </c>
      <c r="B145" s="45">
        <v>141</v>
      </c>
      <c r="C145" s="46" t="s">
        <v>213</v>
      </c>
      <c r="D145" s="47" t="s">
        <v>24</v>
      </c>
      <c r="E145" s="48" t="s">
        <v>67</v>
      </c>
      <c r="F145" s="47">
        <v>1976</v>
      </c>
      <c r="G145" s="49">
        <v>0.039585879632795695</v>
      </c>
      <c r="H145" s="50">
        <v>12.630766440914584</v>
      </c>
    </row>
    <row r="146" spans="1:8" ht="15">
      <c r="A146" s="44">
        <v>156</v>
      </c>
      <c r="B146" s="45">
        <v>142</v>
      </c>
      <c r="C146" s="46" t="s">
        <v>214</v>
      </c>
      <c r="D146" s="47" t="s">
        <v>24</v>
      </c>
      <c r="E146" s="48" t="s">
        <v>67</v>
      </c>
      <c r="F146" s="47">
        <v>1968</v>
      </c>
      <c r="G146" s="49">
        <v>0.039620601855858695</v>
      </c>
      <c r="H146" s="50">
        <v>12.619697242838955</v>
      </c>
    </row>
    <row r="147" spans="1:8" ht="15">
      <c r="A147" s="44">
        <v>157</v>
      </c>
      <c r="B147" s="45">
        <v>143</v>
      </c>
      <c r="C147" s="46" t="s">
        <v>215</v>
      </c>
      <c r="D147" s="47" t="s">
        <v>24</v>
      </c>
      <c r="E147" s="48" t="s">
        <v>32</v>
      </c>
      <c r="F147" s="47">
        <v>1974</v>
      </c>
      <c r="G147" s="49">
        <v>0.03963217592536239</v>
      </c>
      <c r="H147" s="50">
        <v>12.616011821849725</v>
      </c>
    </row>
    <row r="148" spans="1:8" ht="15">
      <c r="A148" s="44">
        <v>161</v>
      </c>
      <c r="B148" s="45">
        <v>144</v>
      </c>
      <c r="C148" s="46" t="s">
        <v>219</v>
      </c>
      <c r="D148" s="47" t="s">
        <v>24</v>
      </c>
      <c r="E148" s="48" t="s">
        <v>181</v>
      </c>
      <c r="F148" s="47">
        <v>1967</v>
      </c>
      <c r="G148" s="49">
        <v>0.03973634259455139</v>
      </c>
      <c r="H148" s="50">
        <v>12.582939630396673</v>
      </c>
    </row>
    <row r="149" spans="1:8" ht="15">
      <c r="A149" s="44">
        <v>162</v>
      </c>
      <c r="B149" s="45">
        <v>145</v>
      </c>
      <c r="C149" s="46" t="s">
        <v>220</v>
      </c>
      <c r="D149" s="47" t="s">
        <v>24</v>
      </c>
      <c r="E149" s="48" t="s">
        <v>55</v>
      </c>
      <c r="F149" s="47">
        <v>1963</v>
      </c>
      <c r="G149" s="49">
        <v>0.039759490740834735</v>
      </c>
      <c r="H149" s="50">
        <v>12.57561378889791</v>
      </c>
    </row>
    <row r="150" spans="1:8" ht="15">
      <c r="A150" s="44">
        <v>163</v>
      </c>
      <c r="B150" s="45">
        <v>146</v>
      </c>
      <c r="C150" s="46" t="s">
        <v>221</v>
      </c>
      <c r="D150" s="47" t="s">
        <v>24</v>
      </c>
      <c r="E150" s="48" t="s">
        <v>222</v>
      </c>
      <c r="F150" s="47">
        <v>1956</v>
      </c>
      <c r="G150" s="49">
        <v>0.039794212963897735</v>
      </c>
      <c r="H150" s="50">
        <v>12.564641005806848</v>
      </c>
    </row>
    <row r="151" spans="1:8" ht="15">
      <c r="A151" s="44">
        <v>164</v>
      </c>
      <c r="B151" s="45">
        <v>147</v>
      </c>
      <c r="C151" s="46" t="s">
        <v>223</v>
      </c>
      <c r="D151" s="47" t="s">
        <v>24</v>
      </c>
      <c r="E151" s="48" t="s">
        <v>32</v>
      </c>
      <c r="F151" s="47">
        <v>1952</v>
      </c>
      <c r="G151" s="49">
        <v>0.039909953709866386</v>
      </c>
      <c r="H151" s="50">
        <v>12.528202954953363</v>
      </c>
    </row>
    <row r="152" spans="1:8" ht="15">
      <c r="A152" s="44">
        <v>166</v>
      </c>
      <c r="B152" s="45">
        <v>148</v>
      </c>
      <c r="C152" s="46" t="s">
        <v>226</v>
      </c>
      <c r="D152" s="47" t="s">
        <v>24</v>
      </c>
      <c r="E152" s="48" t="s">
        <v>41</v>
      </c>
      <c r="F152" s="47">
        <v>1980</v>
      </c>
      <c r="G152" s="49">
        <v>0.040037268518062774</v>
      </c>
      <c r="H152" s="50">
        <v>12.488364429117473</v>
      </c>
    </row>
    <row r="153" spans="1:8" ht="15">
      <c r="A153" s="44">
        <v>167</v>
      </c>
      <c r="B153" s="45">
        <v>149</v>
      </c>
      <c r="C153" s="46" t="s">
        <v>227</v>
      </c>
      <c r="D153" s="47" t="s">
        <v>24</v>
      </c>
      <c r="E153" s="48" t="s">
        <v>60</v>
      </c>
      <c r="F153" s="47">
        <v>1974</v>
      </c>
      <c r="G153" s="49">
        <v>0.04030347222578712</v>
      </c>
      <c r="H153" s="50">
        <v>12.405879007121579</v>
      </c>
    </row>
    <row r="154" spans="1:8" ht="15">
      <c r="A154" s="44">
        <v>168</v>
      </c>
      <c r="B154" s="45">
        <v>150</v>
      </c>
      <c r="C154" s="46" t="s">
        <v>228</v>
      </c>
      <c r="D154" s="47" t="s">
        <v>24</v>
      </c>
      <c r="E154" s="48" t="s">
        <v>67</v>
      </c>
      <c r="F154" s="47">
        <v>1980</v>
      </c>
      <c r="G154" s="49">
        <v>0.040326620372070465</v>
      </c>
      <c r="H154" s="50">
        <v>12.398757827628211</v>
      </c>
    </row>
    <row r="155" spans="1:8" ht="15">
      <c r="A155" s="44">
        <v>170</v>
      </c>
      <c r="B155" s="45">
        <v>151</v>
      </c>
      <c r="C155" s="46" t="s">
        <v>230</v>
      </c>
      <c r="D155" s="47" t="s">
        <v>24</v>
      </c>
      <c r="E155" s="48" t="s">
        <v>96</v>
      </c>
      <c r="F155" s="47">
        <v>1957</v>
      </c>
      <c r="G155" s="49">
        <v>0.040361342595133465</v>
      </c>
      <c r="H155" s="50">
        <v>12.388091372864466</v>
      </c>
    </row>
    <row r="156" spans="1:8" ht="15">
      <c r="A156" s="44">
        <v>171</v>
      </c>
      <c r="B156" s="45">
        <v>152</v>
      </c>
      <c r="C156" s="46" t="s">
        <v>231</v>
      </c>
      <c r="D156" s="47" t="s">
        <v>24</v>
      </c>
      <c r="E156" s="48" t="s">
        <v>57</v>
      </c>
      <c r="F156" s="47">
        <v>1952</v>
      </c>
      <c r="G156" s="49">
        <v>0.040361342595133465</v>
      </c>
      <c r="H156" s="50">
        <v>12.388091372864466</v>
      </c>
    </row>
    <row r="157" spans="1:8" ht="15">
      <c r="A157" s="44">
        <v>172</v>
      </c>
      <c r="B157" s="45">
        <v>153</v>
      </c>
      <c r="C157" s="46" t="s">
        <v>232</v>
      </c>
      <c r="D157" s="47" t="s">
        <v>24</v>
      </c>
      <c r="E157" s="48" t="s">
        <v>122</v>
      </c>
      <c r="F157" s="47">
        <v>1958</v>
      </c>
      <c r="G157" s="49">
        <v>0.04037291667191312</v>
      </c>
      <c r="H157" s="50">
        <v>12.384539964333149</v>
      </c>
    </row>
    <row r="158" spans="1:8" ht="15">
      <c r="A158" s="44">
        <v>173</v>
      </c>
      <c r="B158" s="45">
        <v>154</v>
      </c>
      <c r="C158" s="46" t="s">
        <v>233</v>
      </c>
      <c r="D158" s="47" t="s">
        <v>24</v>
      </c>
      <c r="E158" s="48" t="s">
        <v>122</v>
      </c>
      <c r="F158" s="47">
        <v>1971</v>
      </c>
      <c r="G158" s="49">
        <v>0.04038449074141681</v>
      </c>
      <c r="H158" s="50">
        <v>12.380990593679044</v>
      </c>
    </row>
    <row r="159" spans="1:8" ht="15">
      <c r="A159" s="44">
        <v>174</v>
      </c>
      <c r="B159" s="45">
        <v>155</v>
      </c>
      <c r="C159" s="46" t="s">
        <v>234</v>
      </c>
      <c r="D159" s="47" t="s">
        <v>24</v>
      </c>
      <c r="E159" s="48" t="s">
        <v>190</v>
      </c>
      <c r="F159" s="47">
        <v>1974</v>
      </c>
      <c r="G159" s="49">
        <v>0.040396064818196464</v>
      </c>
      <c r="H159" s="50">
        <v>12.377443254689856</v>
      </c>
    </row>
    <row r="160" spans="1:8" ht="15">
      <c r="A160" s="44">
        <v>175</v>
      </c>
      <c r="B160" s="45">
        <v>156</v>
      </c>
      <c r="C160" s="46" t="s">
        <v>235</v>
      </c>
      <c r="D160" s="47" t="s">
        <v>24</v>
      </c>
      <c r="E160" s="48" t="s">
        <v>75</v>
      </c>
      <c r="F160" s="47">
        <v>1982</v>
      </c>
      <c r="G160" s="49">
        <v>0.04052337963366881</v>
      </c>
      <c r="H160" s="50">
        <v>12.338556273440124</v>
      </c>
    </row>
    <row r="161" spans="1:8" ht="15">
      <c r="A161" s="44">
        <v>176</v>
      </c>
      <c r="B161" s="45">
        <v>157</v>
      </c>
      <c r="C161" s="46" t="s">
        <v>236</v>
      </c>
      <c r="D161" s="47" t="s">
        <v>24</v>
      </c>
      <c r="E161" s="48" t="s">
        <v>72</v>
      </c>
      <c r="F161" s="47">
        <v>1974</v>
      </c>
      <c r="G161" s="49">
        <v>0.0407085648184875</v>
      </c>
      <c r="H161" s="50">
        <v>12.28242759796161</v>
      </c>
    </row>
    <row r="162" spans="1:8" ht="15">
      <c r="A162" s="44">
        <v>177</v>
      </c>
      <c r="B162" s="45">
        <v>158</v>
      </c>
      <c r="C162" s="46" t="s">
        <v>237</v>
      </c>
      <c r="D162" s="47" t="s">
        <v>24</v>
      </c>
      <c r="E162" s="48" t="s">
        <v>222</v>
      </c>
      <c r="F162" s="47">
        <v>1961</v>
      </c>
      <c r="G162" s="49">
        <v>0.04076643518783385</v>
      </c>
      <c r="H162" s="50">
        <v>12.264991964497739</v>
      </c>
    </row>
    <row r="163" spans="1:8" ht="15">
      <c r="A163" s="44">
        <v>179</v>
      </c>
      <c r="B163" s="45">
        <v>159</v>
      </c>
      <c r="C163" s="46" t="s">
        <v>239</v>
      </c>
      <c r="D163" s="47" t="s">
        <v>24</v>
      </c>
      <c r="E163" s="48" t="s">
        <v>32</v>
      </c>
      <c r="F163" s="47">
        <v>1985</v>
      </c>
      <c r="G163" s="49">
        <v>0.0408127314876765</v>
      </c>
      <c r="H163" s="50">
        <v>12.251079057302896</v>
      </c>
    </row>
    <row r="164" spans="1:8" ht="15">
      <c r="A164" s="44">
        <v>181</v>
      </c>
      <c r="B164" s="45">
        <v>160</v>
      </c>
      <c r="C164" s="46" t="s">
        <v>241</v>
      </c>
      <c r="D164" s="47" t="s">
        <v>24</v>
      </c>
      <c r="E164" s="48" t="s">
        <v>122</v>
      </c>
      <c r="F164" s="47">
        <v>1955</v>
      </c>
      <c r="G164" s="49">
        <v>0.04084745370346354</v>
      </c>
      <c r="H164" s="50">
        <v>12.24066507620777</v>
      </c>
    </row>
    <row r="165" spans="1:8" ht="15">
      <c r="A165" s="44">
        <v>182</v>
      </c>
      <c r="B165" s="45">
        <v>161</v>
      </c>
      <c r="C165" s="46" t="s">
        <v>242</v>
      </c>
      <c r="D165" s="47" t="s">
        <v>24</v>
      </c>
      <c r="E165" s="48" t="s">
        <v>243</v>
      </c>
      <c r="F165" s="47">
        <v>1980</v>
      </c>
      <c r="G165" s="49">
        <v>0.04087060185702285</v>
      </c>
      <c r="H165" s="50">
        <v>12.23373224962882</v>
      </c>
    </row>
    <row r="166" spans="1:8" ht="15">
      <c r="A166" s="98">
        <v>183</v>
      </c>
      <c r="B166" s="99">
        <v>162</v>
      </c>
      <c r="C166" s="100" t="s">
        <v>244</v>
      </c>
      <c r="D166" s="101" t="s">
        <v>24</v>
      </c>
      <c r="E166" s="102" t="s">
        <v>142</v>
      </c>
      <c r="F166" s="101">
        <v>1961</v>
      </c>
      <c r="G166" s="103">
        <v>0.04090532408008585</v>
      </c>
      <c r="H166" s="104">
        <v>12.223347724151575</v>
      </c>
    </row>
    <row r="167" spans="1:8" ht="15">
      <c r="A167" s="44">
        <v>184</v>
      </c>
      <c r="B167" s="45">
        <v>163</v>
      </c>
      <c r="C167" s="46" t="s">
        <v>245</v>
      </c>
      <c r="D167" s="47" t="s">
        <v>24</v>
      </c>
      <c r="E167" s="48" t="s">
        <v>32</v>
      </c>
      <c r="F167" s="47">
        <v>1986</v>
      </c>
      <c r="G167" s="49">
        <v>0.040997916672495194</v>
      </c>
      <c r="H167" s="50">
        <v>12.195741651805482</v>
      </c>
    </row>
    <row r="168" spans="1:8" ht="15">
      <c r="A168" s="44">
        <v>185</v>
      </c>
      <c r="B168" s="45">
        <v>164</v>
      </c>
      <c r="C168" s="46" t="s">
        <v>246</v>
      </c>
      <c r="D168" s="47" t="s">
        <v>24</v>
      </c>
      <c r="E168" s="48" t="s">
        <v>181</v>
      </c>
      <c r="F168" s="47">
        <v>1968</v>
      </c>
      <c r="G168" s="49">
        <v>0.04102106481877854</v>
      </c>
      <c r="H168" s="50">
        <v>12.188859606860108</v>
      </c>
    </row>
    <row r="169" spans="1:8" ht="15">
      <c r="A169" s="44">
        <v>186</v>
      </c>
      <c r="B169" s="45">
        <v>165</v>
      </c>
      <c r="C169" s="46" t="s">
        <v>247</v>
      </c>
      <c r="D169" s="47" t="s">
        <v>24</v>
      </c>
      <c r="E169" s="48" t="s">
        <v>49</v>
      </c>
      <c r="F169" s="47">
        <v>1966</v>
      </c>
      <c r="G169" s="49">
        <v>0.04114837963425089</v>
      </c>
      <c r="H169" s="50">
        <v>12.151146763111237</v>
      </c>
    </row>
    <row r="170" spans="1:8" ht="15">
      <c r="A170" s="44">
        <v>188</v>
      </c>
      <c r="B170" s="45">
        <v>166</v>
      </c>
      <c r="C170" s="46" t="s">
        <v>249</v>
      </c>
      <c r="D170" s="47" t="s">
        <v>24</v>
      </c>
      <c r="E170" s="48" t="s">
        <v>57</v>
      </c>
      <c r="F170" s="47">
        <v>1947</v>
      </c>
      <c r="G170" s="49">
        <v>0.04119467592681758</v>
      </c>
      <c r="H170" s="50">
        <v>12.137490798283034</v>
      </c>
    </row>
    <row r="171" spans="1:8" ht="15">
      <c r="A171" s="44">
        <v>190</v>
      </c>
      <c r="B171" s="45">
        <v>167</v>
      </c>
      <c r="C171" s="46" t="s">
        <v>251</v>
      </c>
      <c r="D171" s="47" t="s">
        <v>24</v>
      </c>
      <c r="E171" s="48" t="s">
        <v>57</v>
      </c>
      <c r="F171" s="47">
        <v>1947</v>
      </c>
      <c r="G171" s="49">
        <v>0.04120625000359723</v>
      </c>
      <c r="H171" s="50">
        <v>12.134081600639488</v>
      </c>
    </row>
    <row r="172" spans="1:8" ht="15">
      <c r="A172" s="44">
        <v>191</v>
      </c>
      <c r="B172" s="45">
        <v>168</v>
      </c>
      <c r="C172" s="46" t="s">
        <v>252</v>
      </c>
      <c r="D172" s="47" t="s">
        <v>24</v>
      </c>
      <c r="E172" s="48" t="s">
        <v>57</v>
      </c>
      <c r="F172" s="47">
        <v>1952</v>
      </c>
      <c r="G172" s="49">
        <v>0.041217824080376886</v>
      </c>
      <c r="H172" s="50">
        <v>12.130674317619828</v>
      </c>
    </row>
    <row r="173" spans="1:8" ht="15">
      <c r="A173" s="44">
        <v>193</v>
      </c>
      <c r="B173" s="45">
        <v>169</v>
      </c>
      <c r="C173" s="46" t="s">
        <v>254</v>
      </c>
      <c r="D173" s="47" t="s">
        <v>24</v>
      </c>
      <c r="E173" s="48" t="s">
        <v>75</v>
      </c>
      <c r="F173" s="47">
        <v>1987</v>
      </c>
      <c r="G173" s="49">
        <v>0.04125254629616393</v>
      </c>
      <c r="H173" s="50">
        <v>12.12046394446432</v>
      </c>
    </row>
    <row r="174" spans="1:8" ht="15">
      <c r="A174" s="44">
        <v>194</v>
      </c>
      <c r="B174" s="45">
        <v>170</v>
      </c>
      <c r="C174" s="46" t="s">
        <v>255</v>
      </c>
      <c r="D174" s="47" t="s">
        <v>24</v>
      </c>
      <c r="E174" s="48" t="s">
        <v>55</v>
      </c>
      <c r="F174" s="47">
        <v>1972</v>
      </c>
      <c r="G174" s="49">
        <v>0.04127569444972323</v>
      </c>
      <c r="H174" s="50">
        <v>12.113666569778395</v>
      </c>
    </row>
    <row r="175" spans="1:8" ht="15">
      <c r="A175" s="44">
        <v>195</v>
      </c>
      <c r="B175" s="45">
        <v>171</v>
      </c>
      <c r="C175" s="46" t="s">
        <v>256</v>
      </c>
      <c r="D175" s="47" t="s">
        <v>24</v>
      </c>
      <c r="E175" s="48" t="s">
        <v>55</v>
      </c>
      <c r="F175" s="47">
        <v>1974</v>
      </c>
      <c r="G175" s="49">
        <v>0.04141458333469927</v>
      </c>
      <c r="H175" s="50">
        <v>12.07304190311808</v>
      </c>
    </row>
    <row r="176" spans="1:8" ht="15">
      <c r="A176" s="44">
        <v>196</v>
      </c>
      <c r="B176" s="45">
        <v>172</v>
      </c>
      <c r="C176" s="46" t="s">
        <v>257</v>
      </c>
      <c r="D176" s="47" t="s">
        <v>24</v>
      </c>
      <c r="E176" s="48" t="s">
        <v>37</v>
      </c>
      <c r="F176" s="47">
        <v>1972</v>
      </c>
      <c r="G176" s="49">
        <v>0.04143773148098262</v>
      </c>
      <c r="H176" s="50">
        <v>12.066297601968616</v>
      </c>
    </row>
    <row r="177" spans="1:8" ht="15">
      <c r="A177" s="44">
        <v>198</v>
      </c>
      <c r="B177" s="45">
        <v>173</v>
      </c>
      <c r="C177" s="46" t="s">
        <v>259</v>
      </c>
      <c r="D177" s="47" t="s">
        <v>24</v>
      </c>
      <c r="E177" s="48" t="s">
        <v>49</v>
      </c>
      <c r="F177" s="47">
        <v>1960</v>
      </c>
      <c r="G177" s="49">
        <v>0.04157662037323462</v>
      </c>
      <c r="H177" s="50">
        <v>12.025989498701058</v>
      </c>
    </row>
    <row r="178" spans="1:8" ht="15">
      <c r="A178" s="44">
        <v>199</v>
      </c>
      <c r="B178" s="45">
        <v>174</v>
      </c>
      <c r="C178" s="46" t="s">
        <v>260</v>
      </c>
      <c r="D178" s="47" t="s">
        <v>24</v>
      </c>
      <c r="E178" s="48" t="s">
        <v>32</v>
      </c>
      <c r="F178" s="47">
        <v>1973</v>
      </c>
      <c r="G178" s="49">
        <v>0.041599768519517966</v>
      </c>
      <c r="H178" s="50">
        <v>12.019297649827251</v>
      </c>
    </row>
    <row r="179" spans="1:8" ht="15">
      <c r="A179" s="44">
        <v>200</v>
      </c>
      <c r="B179" s="45">
        <v>175</v>
      </c>
      <c r="C179" s="46" t="s">
        <v>261</v>
      </c>
      <c r="D179" s="47" t="s">
        <v>24</v>
      </c>
      <c r="E179" s="48" t="s">
        <v>75</v>
      </c>
      <c r="F179" s="47">
        <v>1972</v>
      </c>
      <c r="G179" s="49">
        <v>0.04172708333499031</v>
      </c>
      <c r="H179" s="50">
        <v>11.98262519299364</v>
      </c>
    </row>
    <row r="180" spans="1:8" ht="15">
      <c r="A180" s="44">
        <v>201</v>
      </c>
      <c r="B180" s="45">
        <v>176</v>
      </c>
      <c r="C180" s="46" t="s">
        <v>262</v>
      </c>
      <c r="D180" s="47" t="s">
        <v>24</v>
      </c>
      <c r="E180" s="48" t="s">
        <v>263</v>
      </c>
      <c r="F180" s="47">
        <v>1964</v>
      </c>
      <c r="G180" s="49">
        <v>0.04179652778111631</v>
      </c>
      <c r="H180" s="50">
        <v>11.962716200217479</v>
      </c>
    </row>
    <row r="181" spans="1:8" ht="15">
      <c r="A181" s="44">
        <v>202</v>
      </c>
      <c r="B181" s="45">
        <v>177</v>
      </c>
      <c r="C181" s="46" t="s">
        <v>264</v>
      </c>
      <c r="D181" s="47" t="s">
        <v>24</v>
      </c>
      <c r="E181" s="48" t="s">
        <v>265</v>
      </c>
      <c r="F181" s="47">
        <v>1965</v>
      </c>
      <c r="G181" s="49">
        <v>0.04183125000417931</v>
      </c>
      <c r="H181" s="50">
        <v>11.952786492157074</v>
      </c>
    </row>
    <row r="182" spans="1:8" ht="15">
      <c r="A182" s="44">
        <v>203</v>
      </c>
      <c r="B182" s="45">
        <v>178</v>
      </c>
      <c r="C182" s="46" t="s">
        <v>266</v>
      </c>
      <c r="D182" s="47" t="s">
        <v>24</v>
      </c>
      <c r="E182" s="48" t="s">
        <v>122</v>
      </c>
      <c r="F182" s="47">
        <v>1959</v>
      </c>
      <c r="G182" s="49">
        <v>0.04186597222724231</v>
      </c>
      <c r="H182" s="50">
        <v>11.942873254825516</v>
      </c>
    </row>
    <row r="183" spans="1:8" ht="15">
      <c r="A183" s="44">
        <v>204</v>
      </c>
      <c r="B183" s="45">
        <v>179</v>
      </c>
      <c r="C183" s="46" t="s">
        <v>267</v>
      </c>
      <c r="D183" s="47" t="s">
        <v>24</v>
      </c>
      <c r="E183" s="48" t="s">
        <v>55</v>
      </c>
      <c r="F183" s="47">
        <v>1964</v>
      </c>
      <c r="G183" s="49">
        <v>0.04188912037352566</v>
      </c>
      <c r="H183" s="50">
        <v>11.93627356080757</v>
      </c>
    </row>
    <row r="184" spans="1:8" ht="15">
      <c r="A184" s="44">
        <v>205</v>
      </c>
      <c r="B184" s="45">
        <v>180</v>
      </c>
      <c r="C184" s="46" t="s">
        <v>268</v>
      </c>
      <c r="D184" s="47" t="s">
        <v>24</v>
      </c>
      <c r="E184" s="48" t="s">
        <v>25</v>
      </c>
      <c r="F184" s="47">
        <v>1970</v>
      </c>
      <c r="G184" s="49">
        <v>0.04197013888915535</v>
      </c>
      <c r="H184" s="50">
        <v>11.91323196047833</v>
      </c>
    </row>
    <row r="185" spans="1:8" ht="15">
      <c r="A185" s="44">
        <v>206</v>
      </c>
      <c r="B185" s="45">
        <v>181</v>
      </c>
      <c r="C185" s="46" t="s">
        <v>269</v>
      </c>
      <c r="D185" s="47" t="s">
        <v>24</v>
      </c>
      <c r="E185" s="48" t="s">
        <v>27</v>
      </c>
      <c r="F185" s="47">
        <v>1959</v>
      </c>
      <c r="G185" s="49">
        <v>0.04217847222753335</v>
      </c>
      <c r="H185" s="50">
        <v>11.854388591951157</v>
      </c>
    </row>
    <row r="186" spans="1:8" ht="15">
      <c r="A186" s="44">
        <v>207</v>
      </c>
      <c r="B186" s="45">
        <v>182</v>
      </c>
      <c r="C186" s="46" t="s">
        <v>270</v>
      </c>
      <c r="D186" s="47" t="s">
        <v>24</v>
      </c>
      <c r="E186" s="48" t="s">
        <v>55</v>
      </c>
      <c r="F186" s="47">
        <v>1958</v>
      </c>
      <c r="G186" s="49">
        <v>0.04219004629703704</v>
      </c>
      <c r="H186" s="50">
        <v>11.851136556707557</v>
      </c>
    </row>
    <row r="187" spans="1:8" ht="15">
      <c r="A187" s="44">
        <v>208</v>
      </c>
      <c r="B187" s="45">
        <v>183</v>
      </c>
      <c r="C187" s="46" t="s">
        <v>271</v>
      </c>
      <c r="D187" s="47" t="s">
        <v>24</v>
      </c>
      <c r="E187" s="48" t="s">
        <v>32</v>
      </c>
      <c r="F187" s="47">
        <v>1980</v>
      </c>
      <c r="G187" s="49">
        <v>0.04229421296622604</v>
      </c>
      <c r="H187" s="50">
        <v>11.821948321848994</v>
      </c>
    </row>
    <row r="188" spans="1:8" ht="15">
      <c r="A188" s="44">
        <v>209</v>
      </c>
      <c r="B188" s="45">
        <v>184</v>
      </c>
      <c r="C188" s="46" t="s">
        <v>272</v>
      </c>
      <c r="D188" s="47" t="s">
        <v>24</v>
      </c>
      <c r="E188" s="48" t="s">
        <v>49</v>
      </c>
      <c r="F188" s="47">
        <v>1963</v>
      </c>
      <c r="G188" s="49">
        <v>0.04229421296622604</v>
      </c>
      <c r="H188" s="50">
        <v>11.821948321848994</v>
      </c>
    </row>
    <row r="189" spans="1:8" ht="15">
      <c r="A189" s="44">
        <v>210</v>
      </c>
      <c r="B189" s="45">
        <v>185</v>
      </c>
      <c r="C189" s="46" t="s">
        <v>273</v>
      </c>
      <c r="D189" s="47" t="s">
        <v>24</v>
      </c>
      <c r="E189" s="48" t="s">
        <v>274</v>
      </c>
      <c r="F189" s="47">
        <v>1964</v>
      </c>
      <c r="G189" s="49">
        <v>0.042305787043005694</v>
      </c>
      <c r="H189" s="50">
        <v>11.818714056583511</v>
      </c>
    </row>
    <row r="190" spans="1:8" ht="15">
      <c r="A190" s="44">
        <v>211</v>
      </c>
      <c r="B190" s="45">
        <v>186</v>
      </c>
      <c r="C190" s="46" t="s">
        <v>275</v>
      </c>
      <c r="D190" s="47" t="s">
        <v>24</v>
      </c>
      <c r="E190" s="48" t="s">
        <v>67</v>
      </c>
      <c r="F190" s="47">
        <v>1977</v>
      </c>
      <c r="G190" s="49">
        <v>0.042337962962962966</v>
      </c>
      <c r="H190" s="50">
        <v>11.809732094040458</v>
      </c>
    </row>
    <row r="191" spans="1:8" ht="15">
      <c r="A191" s="98">
        <v>212</v>
      </c>
      <c r="B191" s="99">
        <v>187</v>
      </c>
      <c r="C191" s="100" t="s">
        <v>276</v>
      </c>
      <c r="D191" s="101" t="s">
        <v>24</v>
      </c>
      <c r="E191" s="102" t="s">
        <v>142</v>
      </c>
      <c r="F191" s="101">
        <v>1970</v>
      </c>
      <c r="G191" s="103">
        <v>0.04236365741235204</v>
      </c>
      <c r="H191" s="104">
        <v>11.802569243094062</v>
      </c>
    </row>
    <row r="192" spans="1:8" ht="15">
      <c r="A192" s="44">
        <v>213</v>
      </c>
      <c r="B192" s="45">
        <v>188</v>
      </c>
      <c r="C192" s="46" t="s">
        <v>277</v>
      </c>
      <c r="D192" s="47" t="s">
        <v>24</v>
      </c>
      <c r="E192" s="48" t="s">
        <v>55</v>
      </c>
      <c r="F192" s="47">
        <v>1967</v>
      </c>
      <c r="G192" s="49">
        <v>0.04243310185120208</v>
      </c>
      <c r="H192" s="50">
        <v>11.783253596527627</v>
      </c>
    </row>
    <row r="193" spans="1:8" ht="15">
      <c r="A193" s="44">
        <v>214</v>
      </c>
      <c r="B193" s="45">
        <v>189</v>
      </c>
      <c r="C193" s="46" t="s">
        <v>278</v>
      </c>
      <c r="D193" s="47" t="s">
        <v>24</v>
      </c>
      <c r="E193" s="48" t="s">
        <v>32</v>
      </c>
      <c r="F193" s="47">
        <v>1982</v>
      </c>
      <c r="G193" s="49">
        <v>0.04251412037410773</v>
      </c>
      <c r="H193" s="50">
        <v>11.760798426503813</v>
      </c>
    </row>
    <row r="194" spans="1:8" ht="15">
      <c r="A194" s="44">
        <v>215</v>
      </c>
      <c r="B194" s="45">
        <v>190</v>
      </c>
      <c r="C194" s="46" t="s">
        <v>279</v>
      </c>
      <c r="D194" s="47" t="s">
        <v>24</v>
      </c>
      <c r="E194" s="48" t="s">
        <v>134</v>
      </c>
      <c r="F194" s="47">
        <v>1964</v>
      </c>
      <c r="G194" s="49">
        <v>0.04252569444361143</v>
      </c>
      <c r="H194" s="50">
        <v>11.757597531134833</v>
      </c>
    </row>
    <row r="195" spans="1:8" ht="15">
      <c r="A195" s="44">
        <v>217</v>
      </c>
      <c r="B195" s="45">
        <v>191</v>
      </c>
      <c r="C195" s="46" t="s">
        <v>281</v>
      </c>
      <c r="D195" s="47" t="s">
        <v>24</v>
      </c>
      <c r="E195" s="48" t="s">
        <v>80</v>
      </c>
      <c r="F195" s="47">
        <v>1963</v>
      </c>
      <c r="G195" s="49">
        <v>0.042687731482146773</v>
      </c>
      <c r="H195" s="50">
        <v>11.712967230622555</v>
      </c>
    </row>
    <row r="196" spans="1:8" ht="15">
      <c r="A196" s="44">
        <v>218</v>
      </c>
      <c r="B196" s="45">
        <v>192</v>
      </c>
      <c r="C196" s="46" t="s">
        <v>282</v>
      </c>
      <c r="D196" s="47" t="s">
        <v>24</v>
      </c>
      <c r="E196" s="48" t="s">
        <v>183</v>
      </c>
      <c r="F196" s="47">
        <v>1969</v>
      </c>
      <c r="G196" s="49">
        <v>0.042838194443902466</v>
      </c>
      <c r="H196" s="50">
        <v>11.671827127419219</v>
      </c>
    </row>
    <row r="197" spans="1:8" ht="15">
      <c r="A197" s="44">
        <v>222</v>
      </c>
      <c r="B197" s="45">
        <v>193</v>
      </c>
      <c r="C197" s="46" t="s">
        <v>286</v>
      </c>
      <c r="D197" s="47" t="s">
        <v>24</v>
      </c>
      <c r="E197" s="48" t="s">
        <v>287</v>
      </c>
      <c r="F197" s="47">
        <v>1963</v>
      </c>
      <c r="G197" s="49">
        <v>0.04289606482052477</v>
      </c>
      <c r="H197" s="50">
        <v>11.656080857113066</v>
      </c>
    </row>
    <row r="198" spans="1:8" ht="15">
      <c r="A198" s="44">
        <v>223</v>
      </c>
      <c r="B198" s="45">
        <v>194</v>
      </c>
      <c r="C198" s="46" t="s">
        <v>288</v>
      </c>
      <c r="D198" s="47" t="s">
        <v>24</v>
      </c>
      <c r="E198" s="48" t="s">
        <v>57</v>
      </c>
      <c r="F198" s="47">
        <v>1946</v>
      </c>
      <c r="G198" s="49">
        <v>0.042907638890028466</v>
      </c>
      <c r="H198" s="50">
        <v>11.652936701585732</v>
      </c>
    </row>
    <row r="199" spans="1:8" ht="15">
      <c r="A199" s="44">
        <v>224</v>
      </c>
      <c r="B199" s="45">
        <v>195</v>
      </c>
      <c r="C199" s="46" t="s">
        <v>289</v>
      </c>
      <c r="D199" s="47" t="s">
        <v>24</v>
      </c>
      <c r="E199" s="48" t="s">
        <v>41</v>
      </c>
      <c r="F199" s="47">
        <v>1951</v>
      </c>
      <c r="G199" s="49">
        <v>0.04291921296680812</v>
      </c>
      <c r="H199" s="50">
        <v>11.649794239858933</v>
      </c>
    </row>
    <row r="200" spans="1:8" ht="15">
      <c r="A200" s="44">
        <v>225</v>
      </c>
      <c r="B200" s="45">
        <v>196</v>
      </c>
      <c r="C200" s="46" t="s">
        <v>290</v>
      </c>
      <c r="D200" s="47" t="s">
        <v>24</v>
      </c>
      <c r="E200" s="48" t="s">
        <v>176</v>
      </c>
      <c r="F200" s="47">
        <v>1969</v>
      </c>
      <c r="G200" s="49">
        <v>0.042942361113091465</v>
      </c>
      <c r="H200" s="50">
        <v>11.643514400226337</v>
      </c>
    </row>
    <row r="201" spans="1:8" ht="15">
      <c r="A201" s="44">
        <v>226</v>
      </c>
      <c r="B201" s="45">
        <v>197</v>
      </c>
      <c r="C201" s="46" t="s">
        <v>291</v>
      </c>
      <c r="D201" s="47" t="s">
        <v>24</v>
      </c>
      <c r="E201" s="48" t="s">
        <v>32</v>
      </c>
      <c r="F201" s="47">
        <v>1987</v>
      </c>
      <c r="G201" s="49">
        <v>0.04296550925937481</v>
      </c>
      <c r="H201" s="50">
        <v>11.637241327260726</v>
      </c>
    </row>
    <row r="202" spans="1:8" ht="15">
      <c r="A202" s="44">
        <v>227</v>
      </c>
      <c r="B202" s="45">
        <v>198</v>
      </c>
      <c r="C202" s="46" t="s">
        <v>292</v>
      </c>
      <c r="D202" s="47" t="s">
        <v>24</v>
      </c>
      <c r="E202" s="48" t="s">
        <v>148</v>
      </c>
      <c r="F202" s="47">
        <v>1973</v>
      </c>
      <c r="G202" s="49">
        <v>0.04300023148243781</v>
      </c>
      <c r="H202" s="50">
        <v>11.6278443804241</v>
      </c>
    </row>
    <row r="203" spans="1:8" ht="15">
      <c r="A203" s="44">
        <v>229</v>
      </c>
      <c r="B203" s="45">
        <v>199</v>
      </c>
      <c r="C203" s="46" t="s">
        <v>294</v>
      </c>
      <c r="D203" s="47" t="s">
        <v>24</v>
      </c>
      <c r="E203" s="48" t="s">
        <v>75</v>
      </c>
      <c r="F203" s="47">
        <v>1964</v>
      </c>
      <c r="G203" s="49">
        <v>0.04310439815162681</v>
      </c>
      <c r="H203" s="50">
        <v>11.599744375067429</v>
      </c>
    </row>
    <row r="204" spans="1:8" ht="15">
      <c r="A204" s="44">
        <v>230</v>
      </c>
      <c r="B204" s="45">
        <v>200</v>
      </c>
      <c r="C204" s="46" t="s">
        <v>295</v>
      </c>
      <c r="D204" s="47" t="s">
        <v>24</v>
      </c>
      <c r="E204" s="48" t="s">
        <v>122</v>
      </c>
      <c r="F204" s="47">
        <v>1979</v>
      </c>
      <c r="G204" s="49">
        <v>0.04331273148272885</v>
      </c>
      <c r="H204" s="50">
        <v>11.54394984761876</v>
      </c>
    </row>
    <row r="205" spans="1:8" ht="15">
      <c r="A205" s="44">
        <v>231</v>
      </c>
      <c r="B205" s="45">
        <v>201</v>
      </c>
      <c r="C205" s="46" t="s">
        <v>296</v>
      </c>
      <c r="D205" s="47" t="s">
        <v>24</v>
      </c>
      <c r="E205" s="48" t="s">
        <v>222</v>
      </c>
      <c r="F205" s="47">
        <v>1962</v>
      </c>
      <c r="G205" s="49">
        <v>0.0433706018520752</v>
      </c>
      <c r="H205" s="50">
        <v>11.528546495742853</v>
      </c>
    </row>
    <row r="206" spans="1:8" ht="15">
      <c r="A206" s="44">
        <v>232</v>
      </c>
      <c r="B206" s="45">
        <v>202</v>
      </c>
      <c r="C206" s="46" t="s">
        <v>297</v>
      </c>
      <c r="D206" s="47" t="s">
        <v>24</v>
      </c>
      <c r="E206" s="48" t="s">
        <v>25</v>
      </c>
      <c r="F206" s="47">
        <v>1959</v>
      </c>
      <c r="G206" s="49">
        <v>0.043509490744327195</v>
      </c>
      <c r="H206" s="50">
        <v>11.491745627135165</v>
      </c>
    </row>
    <row r="207" spans="1:8" ht="15">
      <c r="A207" s="44">
        <v>233</v>
      </c>
      <c r="B207" s="45">
        <v>203</v>
      </c>
      <c r="C207" s="46" t="s">
        <v>298</v>
      </c>
      <c r="D207" s="47" t="s">
        <v>24</v>
      </c>
      <c r="E207" s="48" t="s">
        <v>145</v>
      </c>
      <c r="F207" s="47">
        <v>1973</v>
      </c>
      <c r="G207" s="49">
        <v>0.04356736111367354</v>
      </c>
      <c r="H207" s="50">
        <v>11.476481182677732</v>
      </c>
    </row>
    <row r="208" spans="1:8" ht="15">
      <c r="A208" s="44">
        <v>234</v>
      </c>
      <c r="B208" s="45">
        <v>204</v>
      </c>
      <c r="C208" s="46" t="s">
        <v>299</v>
      </c>
      <c r="D208" s="47" t="s">
        <v>24</v>
      </c>
      <c r="E208" s="48" t="s">
        <v>57</v>
      </c>
      <c r="F208" s="47">
        <v>1955</v>
      </c>
      <c r="G208" s="49">
        <v>0.04359050925995689</v>
      </c>
      <c r="H208" s="50">
        <v>11.470386753643872</v>
      </c>
    </row>
    <row r="209" spans="1:8" ht="15">
      <c r="A209" s="44">
        <v>235</v>
      </c>
      <c r="B209" s="45">
        <v>205</v>
      </c>
      <c r="C209" s="46" t="s">
        <v>300</v>
      </c>
      <c r="D209" s="47" t="s">
        <v>24</v>
      </c>
      <c r="E209" s="48" t="s">
        <v>148</v>
      </c>
      <c r="F209" s="47">
        <v>1971</v>
      </c>
      <c r="G209" s="49">
        <v>0.04363680555979954</v>
      </c>
      <c r="H209" s="50">
        <v>11.458217291245205</v>
      </c>
    </row>
    <row r="210" spans="1:8" ht="15">
      <c r="A210" s="44">
        <v>236</v>
      </c>
      <c r="B210" s="45">
        <v>206</v>
      </c>
      <c r="C210" s="46" t="s">
        <v>301</v>
      </c>
      <c r="D210" s="47" t="s">
        <v>24</v>
      </c>
      <c r="E210" s="48" t="s">
        <v>302</v>
      </c>
      <c r="F210" s="47">
        <v>1956</v>
      </c>
      <c r="G210" s="49">
        <v>0.04377569444477558</v>
      </c>
      <c r="H210" s="50">
        <v>11.421863350009575</v>
      </c>
    </row>
    <row r="211" spans="1:8" ht="15">
      <c r="A211" s="44">
        <v>237</v>
      </c>
      <c r="B211" s="45">
        <v>207</v>
      </c>
      <c r="C211" s="46" t="s">
        <v>303</v>
      </c>
      <c r="D211" s="47" t="s">
        <v>24</v>
      </c>
      <c r="E211" s="48" t="s">
        <v>304</v>
      </c>
      <c r="F211" s="47">
        <v>1941</v>
      </c>
      <c r="G211" s="49">
        <v>0.04382199074461823</v>
      </c>
      <c r="H211" s="50">
        <v>11.409796577107919</v>
      </c>
    </row>
    <row r="212" spans="1:8" ht="15">
      <c r="A212" s="44">
        <v>238</v>
      </c>
      <c r="B212" s="45">
        <v>208</v>
      </c>
      <c r="C212" s="46" t="s">
        <v>305</v>
      </c>
      <c r="D212" s="47" t="s">
        <v>24</v>
      </c>
      <c r="E212" s="48" t="s">
        <v>145</v>
      </c>
      <c r="F212" s="47">
        <v>1970</v>
      </c>
      <c r="G212" s="49">
        <v>0.04384513889090158</v>
      </c>
      <c r="H212" s="50">
        <v>11.403772747627363</v>
      </c>
    </row>
    <row r="213" spans="1:8" ht="15">
      <c r="A213" s="44">
        <v>239</v>
      </c>
      <c r="B213" s="45">
        <v>209</v>
      </c>
      <c r="C213" s="46" t="s">
        <v>306</v>
      </c>
      <c r="D213" s="47" t="s">
        <v>24</v>
      </c>
      <c r="E213" s="48" t="s">
        <v>72</v>
      </c>
      <c r="F213" s="47">
        <v>1966</v>
      </c>
      <c r="G213" s="49">
        <v>0.04386828703718493</v>
      </c>
      <c r="H213" s="50">
        <v>11.397755275380945</v>
      </c>
    </row>
    <row r="214" spans="1:8" ht="15">
      <c r="A214" s="44">
        <v>240</v>
      </c>
      <c r="B214" s="45">
        <v>210</v>
      </c>
      <c r="C214" s="46" t="s">
        <v>307</v>
      </c>
      <c r="D214" s="47" t="s">
        <v>24</v>
      </c>
      <c r="E214" s="48" t="s">
        <v>27</v>
      </c>
      <c r="F214" s="47">
        <v>1948</v>
      </c>
      <c r="G214" s="49">
        <v>0.04390300926024793</v>
      </c>
      <c r="H214" s="50">
        <v>11.388740963884816</v>
      </c>
    </row>
    <row r="215" spans="1:8" ht="15">
      <c r="A215" s="44">
        <v>241</v>
      </c>
      <c r="B215" s="45">
        <v>211</v>
      </c>
      <c r="C215" s="46" t="s">
        <v>308</v>
      </c>
      <c r="D215" s="47" t="s">
        <v>24</v>
      </c>
      <c r="E215" s="48" t="s">
        <v>32</v>
      </c>
      <c r="F215" s="47">
        <v>1973</v>
      </c>
      <c r="G215" s="49">
        <v>0.04394930556009058</v>
      </c>
      <c r="H215" s="50">
        <v>11.376744037886217</v>
      </c>
    </row>
    <row r="216" spans="1:8" ht="15">
      <c r="A216" s="44">
        <v>242</v>
      </c>
      <c r="B216" s="45">
        <v>212</v>
      </c>
      <c r="C216" s="46" t="s">
        <v>309</v>
      </c>
      <c r="D216" s="47" t="s">
        <v>24</v>
      </c>
      <c r="E216" s="48" t="s">
        <v>225</v>
      </c>
      <c r="F216" s="47">
        <v>1963</v>
      </c>
      <c r="G216" s="49">
        <v>0.04405347222200362</v>
      </c>
      <c r="H216" s="50">
        <v>11.349843151529434</v>
      </c>
    </row>
    <row r="217" spans="1:8" ht="15">
      <c r="A217" s="44">
        <v>243</v>
      </c>
      <c r="B217" s="45">
        <v>213</v>
      </c>
      <c r="C217" s="46" t="s">
        <v>310</v>
      </c>
      <c r="D217" s="47" t="s">
        <v>24</v>
      </c>
      <c r="E217" s="48" t="s">
        <v>67</v>
      </c>
      <c r="F217" s="47">
        <v>1978</v>
      </c>
      <c r="G217" s="49">
        <v>0.044076620375562925</v>
      </c>
      <c r="H217" s="50">
        <v>11.343882442429985</v>
      </c>
    </row>
    <row r="218" spans="1:8" ht="15">
      <c r="A218" s="44">
        <v>244</v>
      </c>
      <c r="B218" s="45">
        <v>214</v>
      </c>
      <c r="C218" s="46" t="s">
        <v>311</v>
      </c>
      <c r="D218" s="47" t="s">
        <v>24</v>
      </c>
      <c r="E218" s="48" t="s">
        <v>75</v>
      </c>
      <c r="F218" s="47">
        <v>1951</v>
      </c>
      <c r="G218" s="49">
        <v>0.04409976852184627</v>
      </c>
      <c r="H218" s="50">
        <v>11.337927992803602</v>
      </c>
    </row>
    <row r="219" spans="1:8" ht="15">
      <c r="A219" s="44">
        <v>245</v>
      </c>
      <c r="B219" s="45">
        <v>215</v>
      </c>
      <c r="C219" s="46" t="s">
        <v>312</v>
      </c>
      <c r="D219" s="47" t="s">
        <v>24</v>
      </c>
      <c r="E219" s="48" t="s">
        <v>75</v>
      </c>
      <c r="F219" s="47">
        <v>1958</v>
      </c>
      <c r="G219" s="49">
        <v>0.044111342598625924</v>
      </c>
      <c r="H219" s="50">
        <v>11.334953110576487</v>
      </c>
    </row>
    <row r="220" spans="1:8" ht="15">
      <c r="A220" s="44">
        <v>246</v>
      </c>
      <c r="B220" s="45">
        <v>216</v>
      </c>
      <c r="C220" s="46" t="s">
        <v>313</v>
      </c>
      <c r="D220" s="47" t="s">
        <v>24</v>
      </c>
      <c r="E220" s="48" t="s">
        <v>134</v>
      </c>
      <c r="F220" s="47">
        <v>1969</v>
      </c>
      <c r="G220" s="49">
        <v>0.04412291666812962</v>
      </c>
      <c r="H220" s="50">
        <v>11.33197979092698</v>
      </c>
    </row>
    <row r="221" spans="1:8" ht="15">
      <c r="A221" s="44">
        <v>247</v>
      </c>
      <c r="B221" s="45">
        <v>217</v>
      </c>
      <c r="C221" s="46" t="s">
        <v>314</v>
      </c>
      <c r="D221" s="47" t="s">
        <v>24</v>
      </c>
      <c r="E221" s="48" t="s">
        <v>75</v>
      </c>
      <c r="F221" s="47">
        <v>1982</v>
      </c>
      <c r="G221" s="49">
        <v>0.04412291666812962</v>
      </c>
      <c r="H221" s="50">
        <v>11.33197979092698</v>
      </c>
    </row>
    <row r="222" spans="1:8" ht="15">
      <c r="A222" s="44">
        <v>249</v>
      </c>
      <c r="B222" s="45">
        <v>218</v>
      </c>
      <c r="C222" s="46" t="s">
        <v>316</v>
      </c>
      <c r="D222" s="47" t="s">
        <v>24</v>
      </c>
      <c r="E222" s="48" t="s">
        <v>317</v>
      </c>
      <c r="F222" s="47">
        <v>1972</v>
      </c>
      <c r="G222" s="49">
        <v>0.044146064814412966</v>
      </c>
      <c r="H222" s="50">
        <v>11.326037826972025</v>
      </c>
    </row>
    <row r="223" spans="1:8" ht="15">
      <c r="A223" s="44">
        <v>253</v>
      </c>
      <c r="B223" s="45">
        <v>219</v>
      </c>
      <c r="C223" s="46" t="s">
        <v>321</v>
      </c>
      <c r="D223" s="47" t="s">
        <v>24</v>
      </c>
      <c r="E223" s="48" t="s">
        <v>122</v>
      </c>
      <c r="F223" s="47">
        <v>1957</v>
      </c>
      <c r="G223" s="49">
        <v>0.04427337962988531</v>
      </c>
      <c r="H223" s="50">
        <v>11.293468088044746</v>
      </c>
    </row>
    <row r="224" spans="1:8" ht="15">
      <c r="A224" s="44">
        <v>254</v>
      </c>
      <c r="B224" s="45">
        <v>220</v>
      </c>
      <c r="C224" s="46" t="s">
        <v>322</v>
      </c>
      <c r="D224" s="47" t="s">
        <v>24</v>
      </c>
      <c r="E224" s="48" t="s">
        <v>75</v>
      </c>
      <c r="F224" s="47">
        <v>1960</v>
      </c>
      <c r="G224" s="49">
        <v>0.04444699074520031</v>
      </c>
      <c r="H224" s="50">
        <v>11.249355504545456</v>
      </c>
    </row>
    <row r="225" spans="1:8" ht="15">
      <c r="A225" s="44">
        <v>255</v>
      </c>
      <c r="B225" s="45">
        <v>221</v>
      </c>
      <c r="C225" s="46" t="s">
        <v>323</v>
      </c>
      <c r="D225" s="47" t="s">
        <v>24</v>
      </c>
      <c r="E225" s="48" t="s">
        <v>148</v>
      </c>
      <c r="F225" s="47">
        <v>1975</v>
      </c>
      <c r="G225" s="49">
        <v>0.04447013889148366</v>
      </c>
      <c r="H225" s="50">
        <v>11.243499850992224</v>
      </c>
    </row>
    <row r="226" spans="1:8" ht="15">
      <c r="A226" s="44">
        <v>256</v>
      </c>
      <c r="B226" s="45">
        <v>222</v>
      </c>
      <c r="C226" s="46" t="s">
        <v>324</v>
      </c>
      <c r="D226" s="47" t="s">
        <v>24</v>
      </c>
      <c r="E226" s="48" t="s">
        <v>41</v>
      </c>
      <c r="F226" s="47">
        <v>1974</v>
      </c>
      <c r="G226" s="49">
        <v>0.04450486111454666</v>
      </c>
      <c r="H226" s="50">
        <v>11.234727791040612</v>
      </c>
    </row>
    <row r="227" spans="1:8" ht="15">
      <c r="A227" s="44">
        <v>257</v>
      </c>
      <c r="B227" s="45">
        <v>223</v>
      </c>
      <c r="C227" s="46" t="s">
        <v>325</v>
      </c>
      <c r="D227" s="47" t="s">
        <v>24</v>
      </c>
      <c r="E227" s="48" t="s">
        <v>75</v>
      </c>
      <c r="F227" s="47">
        <v>1959</v>
      </c>
      <c r="G227" s="49">
        <v>0.044597453706956</v>
      </c>
      <c r="H227" s="50">
        <v>11.211402410672013</v>
      </c>
    </row>
    <row r="228" spans="1:8" ht="15">
      <c r="A228" s="44">
        <v>258</v>
      </c>
      <c r="B228" s="45">
        <v>224</v>
      </c>
      <c r="C228" s="46" t="s">
        <v>326</v>
      </c>
      <c r="D228" s="47" t="s">
        <v>24</v>
      </c>
      <c r="E228" s="48" t="s">
        <v>75</v>
      </c>
      <c r="F228" s="47">
        <v>1951</v>
      </c>
      <c r="G228" s="49">
        <v>0.044609027783735655</v>
      </c>
      <c r="H228" s="50">
        <v>11.208493545835553</v>
      </c>
    </row>
    <row r="229" spans="1:8" ht="15">
      <c r="A229" s="44">
        <v>259</v>
      </c>
      <c r="B229" s="45">
        <v>225</v>
      </c>
      <c r="C229" s="46" t="s">
        <v>327</v>
      </c>
      <c r="D229" s="47" t="s">
        <v>24</v>
      </c>
      <c r="E229" s="48" t="s">
        <v>80</v>
      </c>
      <c r="F229" s="47">
        <v>1955</v>
      </c>
      <c r="G229" s="49">
        <v>0.044666898153082</v>
      </c>
      <c r="H229" s="50">
        <v>11.193971837632523</v>
      </c>
    </row>
    <row r="230" spans="1:8" ht="15">
      <c r="A230" s="44">
        <v>260</v>
      </c>
      <c r="B230" s="45">
        <v>226</v>
      </c>
      <c r="C230" s="46" t="s">
        <v>328</v>
      </c>
      <c r="D230" s="47" t="s">
        <v>24</v>
      </c>
      <c r="E230" s="48" t="s">
        <v>145</v>
      </c>
      <c r="F230" s="47">
        <v>1957</v>
      </c>
      <c r="G230" s="49">
        <v>0.044782638891774695</v>
      </c>
      <c r="H230" s="50">
        <v>11.165041015299254</v>
      </c>
    </row>
    <row r="231" spans="1:8" ht="15">
      <c r="A231" s="44">
        <v>263</v>
      </c>
      <c r="B231" s="45">
        <v>227</v>
      </c>
      <c r="C231" s="46" t="s">
        <v>331</v>
      </c>
      <c r="D231" s="47" t="s">
        <v>24</v>
      </c>
      <c r="E231" s="48" t="s">
        <v>32</v>
      </c>
      <c r="F231" s="47">
        <v>1968</v>
      </c>
      <c r="G231" s="49">
        <v>0.045025694445939735</v>
      </c>
      <c r="H231" s="50">
        <v>11.104770423925984</v>
      </c>
    </row>
    <row r="232" spans="1:8" ht="15">
      <c r="A232" s="44">
        <v>265</v>
      </c>
      <c r="B232" s="45">
        <v>228</v>
      </c>
      <c r="C232" s="46" t="s">
        <v>333</v>
      </c>
      <c r="D232" s="47" t="s">
        <v>24</v>
      </c>
      <c r="E232" s="48" t="s">
        <v>55</v>
      </c>
      <c r="F232" s="47">
        <v>1961</v>
      </c>
      <c r="G232" s="49">
        <v>0.04504884259222308</v>
      </c>
      <c r="H232" s="50">
        <v>11.099064287310158</v>
      </c>
    </row>
    <row r="233" spans="1:8" ht="15">
      <c r="A233" s="44">
        <v>269</v>
      </c>
      <c r="B233" s="45">
        <v>229</v>
      </c>
      <c r="C233" s="46" t="s">
        <v>338</v>
      </c>
      <c r="D233" s="47" t="s">
        <v>24</v>
      </c>
      <c r="E233" s="48" t="s">
        <v>263</v>
      </c>
      <c r="F233" s="47">
        <v>1962</v>
      </c>
      <c r="G233" s="49">
        <v>0.04514143518463243</v>
      </c>
      <c r="H233" s="50">
        <v>11.076298260233777</v>
      </c>
    </row>
    <row r="234" spans="1:8" ht="15">
      <c r="A234" s="44">
        <v>270</v>
      </c>
      <c r="B234" s="45">
        <v>230</v>
      </c>
      <c r="C234" s="46" t="s">
        <v>339</v>
      </c>
      <c r="D234" s="47" t="s">
        <v>24</v>
      </c>
      <c r="E234" s="48" t="s">
        <v>96</v>
      </c>
      <c r="F234" s="47">
        <v>1968</v>
      </c>
      <c r="G234" s="49">
        <v>0.04517615740769543</v>
      </c>
      <c r="H234" s="50">
        <v>11.067785059444402</v>
      </c>
    </row>
    <row r="235" spans="1:8" ht="15">
      <c r="A235" s="44">
        <v>271</v>
      </c>
      <c r="B235" s="45">
        <v>231</v>
      </c>
      <c r="C235" s="46" t="s">
        <v>340</v>
      </c>
      <c r="D235" s="47" t="s">
        <v>24</v>
      </c>
      <c r="E235" s="48" t="s">
        <v>65</v>
      </c>
      <c r="F235" s="47">
        <v>1961</v>
      </c>
      <c r="G235" s="49">
        <v>0.04519930556125473</v>
      </c>
      <c r="H235" s="50">
        <v>11.062116857578552</v>
      </c>
    </row>
    <row r="236" spans="1:8" ht="15">
      <c r="A236" s="44">
        <v>272</v>
      </c>
      <c r="B236" s="45">
        <v>232</v>
      </c>
      <c r="C236" s="46" t="s">
        <v>341</v>
      </c>
      <c r="D236" s="47" t="s">
        <v>24</v>
      </c>
      <c r="E236" s="48" t="s">
        <v>32</v>
      </c>
      <c r="F236" s="47">
        <v>1988</v>
      </c>
      <c r="G236" s="49">
        <v>0.04522245370753808</v>
      </c>
      <c r="H236" s="50">
        <v>11.056454460290722</v>
      </c>
    </row>
    <row r="237" spans="1:8" ht="15">
      <c r="A237" s="44">
        <v>273</v>
      </c>
      <c r="B237" s="45">
        <v>233</v>
      </c>
      <c r="C237" s="46" t="s">
        <v>342</v>
      </c>
      <c r="D237" s="47" t="s">
        <v>24</v>
      </c>
      <c r="E237" s="48" t="s">
        <v>57</v>
      </c>
      <c r="F237" s="47">
        <v>1941</v>
      </c>
      <c r="G237" s="49">
        <v>0.04530347222316777</v>
      </c>
      <c r="H237" s="50">
        <v>11.036681637490574</v>
      </c>
    </row>
    <row r="238" spans="1:8" ht="15">
      <c r="A238" s="44">
        <v>274</v>
      </c>
      <c r="B238" s="45">
        <v>234</v>
      </c>
      <c r="C238" s="46" t="s">
        <v>343</v>
      </c>
      <c r="D238" s="47" t="s">
        <v>24</v>
      </c>
      <c r="E238" s="48" t="s">
        <v>116</v>
      </c>
      <c r="F238" s="47">
        <v>1966</v>
      </c>
      <c r="G238" s="49">
        <v>0.04536134259251412</v>
      </c>
      <c r="H238" s="50">
        <v>11.02260143601909</v>
      </c>
    </row>
    <row r="239" spans="1:8" ht="15">
      <c r="A239" s="44">
        <v>276</v>
      </c>
      <c r="B239" s="45">
        <v>235</v>
      </c>
      <c r="C239" s="46" t="s">
        <v>345</v>
      </c>
      <c r="D239" s="47" t="s">
        <v>24</v>
      </c>
      <c r="E239" s="48" t="s">
        <v>55</v>
      </c>
      <c r="F239" s="47">
        <v>1993</v>
      </c>
      <c r="G239" s="49">
        <v>0.04547708333848277</v>
      </c>
      <c r="H239" s="50">
        <v>10.994548535105798</v>
      </c>
    </row>
    <row r="240" spans="1:8" ht="15">
      <c r="A240" s="44">
        <v>277</v>
      </c>
      <c r="B240" s="45">
        <v>236</v>
      </c>
      <c r="C240" s="46" t="s">
        <v>346</v>
      </c>
      <c r="D240" s="47" t="s">
        <v>24</v>
      </c>
      <c r="E240" s="48" t="s">
        <v>55</v>
      </c>
      <c r="F240" s="47">
        <v>1979</v>
      </c>
      <c r="G240" s="49">
        <v>0.04550023148476612</v>
      </c>
      <c r="H240" s="50">
        <v>10.988955081852813</v>
      </c>
    </row>
    <row r="241" spans="1:8" ht="15">
      <c r="A241" s="44">
        <v>278</v>
      </c>
      <c r="B241" s="45">
        <v>237</v>
      </c>
      <c r="C241" s="46" t="s">
        <v>347</v>
      </c>
      <c r="D241" s="47" t="s">
        <v>24</v>
      </c>
      <c r="E241" s="48" t="s">
        <v>75</v>
      </c>
      <c r="F241" s="47">
        <v>1952</v>
      </c>
      <c r="G241" s="49">
        <v>0.04550023148476612</v>
      </c>
      <c r="H241" s="50">
        <v>10.988955081852813</v>
      </c>
    </row>
    <row r="242" spans="1:8" ht="15">
      <c r="A242" s="44">
        <v>279</v>
      </c>
      <c r="B242" s="45">
        <v>238</v>
      </c>
      <c r="C242" s="46" t="s">
        <v>348</v>
      </c>
      <c r="D242" s="47" t="s">
        <v>24</v>
      </c>
      <c r="E242" s="48" t="s">
        <v>67</v>
      </c>
      <c r="F242" s="47">
        <v>1964</v>
      </c>
      <c r="G242" s="49">
        <v>0.04551180556154577</v>
      </c>
      <c r="H242" s="50">
        <v>10.986160488048498</v>
      </c>
    </row>
    <row r="243" spans="1:8" ht="15">
      <c r="A243" s="44">
        <v>280</v>
      </c>
      <c r="B243" s="45">
        <v>239</v>
      </c>
      <c r="C243" s="46" t="s">
        <v>349</v>
      </c>
      <c r="D243" s="47" t="s">
        <v>24</v>
      </c>
      <c r="E243" s="48" t="s">
        <v>55</v>
      </c>
      <c r="F243" s="47">
        <v>1976</v>
      </c>
      <c r="G243" s="49">
        <v>0.04556967593089212</v>
      </c>
      <c r="H243" s="50">
        <v>10.972208816193167</v>
      </c>
    </row>
    <row r="244" spans="1:8" ht="15">
      <c r="A244" s="44">
        <v>281</v>
      </c>
      <c r="B244" s="45">
        <v>240</v>
      </c>
      <c r="C244" s="46" t="s">
        <v>350</v>
      </c>
      <c r="D244" s="47" t="s">
        <v>24</v>
      </c>
      <c r="E244" s="48" t="s">
        <v>122</v>
      </c>
      <c r="F244" s="47">
        <v>1953</v>
      </c>
      <c r="G244" s="49">
        <v>0.045627546300238464</v>
      </c>
      <c r="H244" s="50">
        <v>10.958292534731084</v>
      </c>
    </row>
    <row r="245" spans="1:8" ht="15">
      <c r="A245" s="44">
        <v>282</v>
      </c>
      <c r="B245" s="45">
        <v>241</v>
      </c>
      <c r="C245" s="46" t="s">
        <v>351</v>
      </c>
      <c r="D245" s="47" t="s">
        <v>24</v>
      </c>
      <c r="E245" s="48" t="s">
        <v>80</v>
      </c>
      <c r="F245" s="47">
        <v>1985</v>
      </c>
      <c r="G245" s="49">
        <v>0.04567384259280516</v>
      </c>
      <c r="H245" s="50">
        <v>10.947184900942915</v>
      </c>
    </row>
    <row r="246" spans="1:8" ht="15">
      <c r="A246" s="44">
        <v>283</v>
      </c>
      <c r="B246" s="45">
        <v>242</v>
      </c>
      <c r="C246" s="46" t="s">
        <v>352</v>
      </c>
      <c r="D246" s="47" t="s">
        <v>24</v>
      </c>
      <c r="E246" s="48" t="s">
        <v>80</v>
      </c>
      <c r="F246" s="47">
        <v>1978</v>
      </c>
      <c r="G246" s="49">
        <v>0.04567384259280516</v>
      </c>
      <c r="H246" s="50">
        <v>10.947184900942915</v>
      </c>
    </row>
    <row r="247" spans="1:8" ht="15">
      <c r="A247" s="44">
        <v>284</v>
      </c>
      <c r="B247" s="45">
        <v>243</v>
      </c>
      <c r="C247" s="46" t="s">
        <v>353</v>
      </c>
      <c r="D247" s="47" t="s">
        <v>24</v>
      </c>
      <c r="E247" s="48" t="s">
        <v>57</v>
      </c>
      <c r="F247" s="47">
        <v>1978</v>
      </c>
      <c r="G247" s="49">
        <v>0.0458706018544035</v>
      </c>
      <c r="H247" s="50">
        <v>10.900227592108665</v>
      </c>
    </row>
    <row r="248" spans="1:8" ht="15">
      <c r="A248" s="44">
        <v>286</v>
      </c>
      <c r="B248" s="45">
        <v>244</v>
      </c>
      <c r="C248" s="46" t="s">
        <v>355</v>
      </c>
      <c r="D248" s="47" t="s">
        <v>24</v>
      </c>
      <c r="E248" s="48" t="s">
        <v>67</v>
      </c>
      <c r="F248" s="47">
        <v>1977</v>
      </c>
      <c r="G248" s="49">
        <v>0.04599791666987585</v>
      </c>
      <c r="H248" s="50">
        <v>10.870057519962664</v>
      </c>
    </row>
    <row r="249" spans="1:8" ht="15">
      <c r="A249" s="44">
        <v>287</v>
      </c>
      <c r="B249" s="45">
        <v>245</v>
      </c>
      <c r="C249" s="46" t="s">
        <v>356</v>
      </c>
      <c r="D249" s="47" t="s">
        <v>24</v>
      </c>
      <c r="E249" s="48" t="s">
        <v>55</v>
      </c>
      <c r="F249" s="47">
        <v>1966</v>
      </c>
      <c r="G249" s="49">
        <v>0.04613680555485189</v>
      </c>
      <c r="H249" s="50">
        <v>10.837334617923466</v>
      </c>
    </row>
    <row r="250" spans="1:8" ht="15">
      <c r="A250" s="44">
        <v>288</v>
      </c>
      <c r="B250" s="45">
        <v>246</v>
      </c>
      <c r="C250" s="46" t="s">
        <v>357</v>
      </c>
      <c r="D250" s="47" t="s">
        <v>24</v>
      </c>
      <c r="E250" s="48" t="s">
        <v>145</v>
      </c>
      <c r="F250" s="47">
        <v>1978</v>
      </c>
      <c r="G250" s="49">
        <v>0.04614837963163154</v>
      </c>
      <c r="H250" s="50">
        <v>10.834616599567113</v>
      </c>
    </row>
    <row r="251" spans="1:8" ht="15">
      <c r="A251" s="44">
        <v>289</v>
      </c>
      <c r="B251" s="45">
        <v>247</v>
      </c>
      <c r="C251" s="46" t="s">
        <v>358</v>
      </c>
      <c r="D251" s="47" t="s">
        <v>24</v>
      </c>
      <c r="E251" s="48" t="s">
        <v>145</v>
      </c>
      <c r="F251" s="47">
        <v>1978</v>
      </c>
      <c r="G251" s="49">
        <v>0.046159953708411194</v>
      </c>
      <c r="H251" s="50">
        <v>10.831899944234364</v>
      </c>
    </row>
    <row r="252" spans="1:8" ht="15">
      <c r="A252" s="44">
        <v>291</v>
      </c>
      <c r="B252" s="45">
        <v>248</v>
      </c>
      <c r="C252" s="46" t="s">
        <v>360</v>
      </c>
      <c r="D252" s="47" t="s">
        <v>24</v>
      </c>
      <c r="E252" s="48" t="s">
        <v>57</v>
      </c>
      <c r="F252" s="47">
        <v>1956</v>
      </c>
      <c r="G252" s="49">
        <v>0.04643773148563923</v>
      </c>
      <c r="H252" s="50">
        <v>10.767106488710025</v>
      </c>
    </row>
    <row r="253" spans="1:8" ht="15">
      <c r="A253" s="44">
        <v>292</v>
      </c>
      <c r="B253" s="45">
        <v>249</v>
      </c>
      <c r="C253" s="46" t="s">
        <v>361</v>
      </c>
      <c r="D253" s="47" t="s">
        <v>24</v>
      </c>
      <c r="E253" s="48" t="s">
        <v>49</v>
      </c>
      <c r="F253" s="47">
        <v>1965</v>
      </c>
      <c r="G253" s="49">
        <v>0.04647245370870223</v>
      </c>
      <c r="H253" s="50">
        <v>10.759061768808047</v>
      </c>
    </row>
    <row r="254" spans="1:8" ht="15">
      <c r="A254" s="44">
        <v>294</v>
      </c>
      <c r="B254" s="45">
        <v>250</v>
      </c>
      <c r="C254" s="46" t="s">
        <v>363</v>
      </c>
      <c r="D254" s="47" t="s">
        <v>24</v>
      </c>
      <c r="E254" s="48" t="s">
        <v>37</v>
      </c>
      <c r="F254" s="47">
        <v>1969</v>
      </c>
      <c r="G254" s="49">
        <v>0.04653032407804858</v>
      </c>
      <c r="H254" s="50">
        <v>10.745680583726752</v>
      </c>
    </row>
    <row r="255" spans="1:8" ht="15">
      <c r="A255" s="44">
        <v>295</v>
      </c>
      <c r="B255" s="45">
        <v>251</v>
      </c>
      <c r="C255" s="46" t="s">
        <v>364</v>
      </c>
      <c r="D255" s="47" t="s">
        <v>24</v>
      </c>
      <c r="E255" s="48" t="s">
        <v>32</v>
      </c>
      <c r="F255" s="47">
        <v>1963</v>
      </c>
      <c r="G255" s="49">
        <v>0.04655347222433193</v>
      </c>
      <c r="H255" s="50">
        <v>10.740337425114058</v>
      </c>
    </row>
    <row r="256" spans="1:8" ht="15">
      <c r="A256" s="44">
        <v>296</v>
      </c>
      <c r="B256" s="45">
        <v>252</v>
      </c>
      <c r="C256" s="46" t="s">
        <v>365</v>
      </c>
      <c r="D256" s="47" t="s">
        <v>24</v>
      </c>
      <c r="E256" s="48" t="s">
        <v>134</v>
      </c>
      <c r="F256" s="47">
        <v>1956</v>
      </c>
      <c r="G256" s="49">
        <v>0.04658564814814815</v>
      </c>
      <c r="H256" s="50">
        <v>10.732919254658386</v>
      </c>
    </row>
    <row r="257" spans="1:8" ht="15">
      <c r="A257" s="44">
        <v>297</v>
      </c>
      <c r="B257" s="45">
        <v>253</v>
      </c>
      <c r="C257" s="46" t="s">
        <v>366</v>
      </c>
      <c r="D257" s="47" t="s">
        <v>24</v>
      </c>
      <c r="E257" s="48" t="s">
        <v>96</v>
      </c>
      <c r="F257" s="47">
        <v>1965</v>
      </c>
      <c r="G257" s="49">
        <v>0.04670393518608762</v>
      </c>
      <c r="H257" s="50">
        <v>10.70573599436097</v>
      </c>
    </row>
    <row r="258" spans="1:8" ht="15">
      <c r="A258" s="44">
        <v>299</v>
      </c>
      <c r="B258" s="45">
        <v>254</v>
      </c>
      <c r="C258" s="46" t="s">
        <v>368</v>
      </c>
      <c r="D258" s="47" t="s">
        <v>24</v>
      </c>
      <c r="E258" s="48" t="s">
        <v>55</v>
      </c>
      <c r="F258" s="47">
        <v>1982</v>
      </c>
      <c r="G258" s="49">
        <v>0.04673865740915062</v>
      </c>
      <c r="H258" s="50">
        <v>10.697782686032156</v>
      </c>
    </row>
    <row r="259" spans="1:8" ht="15">
      <c r="A259" s="44">
        <v>300</v>
      </c>
      <c r="B259" s="45">
        <v>255</v>
      </c>
      <c r="C259" s="46" t="s">
        <v>369</v>
      </c>
      <c r="D259" s="47" t="s">
        <v>24</v>
      </c>
      <c r="E259" s="48" t="s">
        <v>32</v>
      </c>
      <c r="F259" s="47">
        <v>1974</v>
      </c>
      <c r="G259" s="49">
        <v>0.046761805555433966</v>
      </c>
      <c r="H259" s="50">
        <v>10.692487042812601</v>
      </c>
    </row>
    <row r="260" spans="1:8" ht="15">
      <c r="A260" s="44">
        <v>303</v>
      </c>
      <c r="B260" s="45">
        <v>256</v>
      </c>
      <c r="C260" s="46" t="s">
        <v>372</v>
      </c>
      <c r="D260" s="47" t="s">
        <v>24</v>
      </c>
      <c r="E260" s="48" t="s">
        <v>373</v>
      </c>
      <c r="F260" s="47">
        <v>1975</v>
      </c>
      <c r="G260" s="49">
        <v>0.04688912037090631</v>
      </c>
      <c r="H260" s="50">
        <v>10.663454465446513</v>
      </c>
    </row>
    <row r="261" spans="1:8" ht="15">
      <c r="A261" s="44">
        <v>304</v>
      </c>
      <c r="B261" s="45">
        <v>257</v>
      </c>
      <c r="C261" s="46" t="s">
        <v>374</v>
      </c>
      <c r="D261" s="47" t="s">
        <v>24</v>
      </c>
      <c r="E261" s="48" t="s">
        <v>373</v>
      </c>
      <c r="F261" s="47">
        <v>1974</v>
      </c>
      <c r="G261" s="49">
        <v>0.04700486111687496</v>
      </c>
      <c r="H261" s="50">
        <v>10.63719768805992</v>
      </c>
    </row>
    <row r="262" spans="1:8" ht="15">
      <c r="A262" s="44">
        <v>308</v>
      </c>
      <c r="B262" s="45">
        <v>258</v>
      </c>
      <c r="C262" s="46" t="s">
        <v>378</v>
      </c>
      <c r="D262" s="47" t="s">
        <v>24</v>
      </c>
      <c r="E262" s="48" t="s">
        <v>49</v>
      </c>
      <c r="F262" s="47">
        <v>1972</v>
      </c>
      <c r="G262" s="49">
        <v>0.047109027778788004</v>
      </c>
      <c r="H262" s="50">
        <v>10.613676901758039</v>
      </c>
    </row>
    <row r="263" spans="1:8" ht="15">
      <c r="A263" s="44">
        <v>309</v>
      </c>
      <c r="B263" s="45">
        <v>259</v>
      </c>
      <c r="C263" s="46" t="s">
        <v>379</v>
      </c>
      <c r="D263" s="47" t="s">
        <v>24</v>
      </c>
      <c r="E263" s="48" t="s">
        <v>27</v>
      </c>
      <c r="F263" s="47">
        <v>1952</v>
      </c>
      <c r="G263" s="49">
        <v>0.047190046301693656</v>
      </c>
      <c r="H263" s="50">
        <v>10.595454744914182</v>
      </c>
    </row>
    <row r="264" spans="1:8" ht="15">
      <c r="A264" s="44">
        <v>311</v>
      </c>
      <c r="B264" s="45">
        <v>260</v>
      </c>
      <c r="C264" s="46" t="s">
        <v>381</v>
      </c>
      <c r="D264" s="47" t="s">
        <v>24</v>
      </c>
      <c r="E264" s="48" t="s">
        <v>75</v>
      </c>
      <c r="F264" s="47">
        <v>1952</v>
      </c>
      <c r="G264" s="49">
        <v>0.047224768524756655</v>
      </c>
      <c r="H264" s="50">
        <v>10.58766438924703</v>
      </c>
    </row>
    <row r="265" spans="1:8" ht="15">
      <c r="A265" s="44">
        <v>313</v>
      </c>
      <c r="B265" s="45">
        <v>261</v>
      </c>
      <c r="C265" s="46" t="s">
        <v>383</v>
      </c>
      <c r="D265" s="47" t="s">
        <v>24</v>
      </c>
      <c r="E265" s="48" t="s">
        <v>57</v>
      </c>
      <c r="F265" s="47">
        <v>1961</v>
      </c>
      <c r="G265" s="49">
        <v>0.04737523148651235</v>
      </c>
      <c r="H265" s="50">
        <v>10.554038140000417</v>
      </c>
    </row>
    <row r="266" spans="1:8" ht="15">
      <c r="A266" s="44">
        <v>314</v>
      </c>
      <c r="B266" s="45">
        <v>262</v>
      </c>
      <c r="C266" s="46" t="s">
        <v>384</v>
      </c>
      <c r="D266" s="47" t="s">
        <v>24</v>
      </c>
      <c r="E266" s="48" t="s">
        <v>373</v>
      </c>
      <c r="F266" s="47">
        <v>1955</v>
      </c>
      <c r="G266" s="49">
        <v>0.04745625000214204</v>
      </c>
      <c r="H266" s="50">
        <v>10.53602001796247</v>
      </c>
    </row>
    <row r="267" spans="1:8" ht="15">
      <c r="A267" s="44">
        <v>315</v>
      </c>
      <c r="B267" s="45">
        <v>263</v>
      </c>
      <c r="C267" s="46" t="s">
        <v>385</v>
      </c>
      <c r="D267" s="47" t="s">
        <v>24</v>
      </c>
      <c r="E267" s="48" t="s">
        <v>75</v>
      </c>
      <c r="F267" s="47">
        <v>1957</v>
      </c>
      <c r="G267" s="49">
        <v>0.04749097222520504</v>
      </c>
      <c r="H267" s="50">
        <v>10.528316784692677</v>
      </c>
    </row>
    <row r="268" spans="1:8" ht="15">
      <c r="A268" s="44">
        <v>317</v>
      </c>
      <c r="B268" s="45">
        <v>264</v>
      </c>
      <c r="C268" s="46" t="s">
        <v>387</v>
      </c>
      <c r="D268" s="47" t="s">
        <v>24</v>
      </c>
      <c r="E268" s="48" t="s">
        <v>49</v>
      </c>
      <c r="F268" s="47">
        <v>1973</v>
      </c>
      <c r="G268" s="49">
        <v>0.04766458333324408</v>
      </c>
      <c r="H268" s="50">
        <v>10.489968967194782</v>
      </c>
    </row>
    <row r="269" spans="1:8" ht="15">
      <c r="A269" s="44">
        <v>319</v>
      </c>
      <c r="B269" s="45">
        <v>265</v>
      </c>
      <c r="C269" s="46" t="s">
        <v>389</v>
      </c>
      <c r="D269" s="47" t="s">
        <v>24</v>
      </c>
      <c r="E269" s="48" t="s">
        <v>222</v>
      </c>
      <c r="F269" s="47">
        <v>1946</v>
      </c>
      <c r="G269" s="49">
        <v>0.047722453709866386</v>
      </c>
      <c r="H269" s="50">
        <v>10.477248362789599</v>
      </c>
    </row>
    <row r="270" spans="1:8" ht="15">
      <c r="A270" s="44">
        <v>320</v>
      </c>
      <c r="B270" s="45">
        <v>266</v>
      </c>
      <c r="C270" s="46" t="s">
        <v>390</v>
      </c>
      <c r="D270" s="47" t="s">
        <v>24</v>
      </c>
      <c r="E270" s="48" t="s">
        <v>75</v>
      </c>
      <c r="F270" s="47">
        <v>1966</v>
      </c>
      <c r="G270" s="49">
        <v>0.04775717592565343</v>
      </c>
      <c r="H270" s="50">
        <v>10.469630800162497</v>
      </c>
    </row>
    <row r="271" spans="1:8" ht="15">
      <c r="A271" s="44">
        <v>321</v>
      </c>
      <c r="B271" s="45">
        <v>267</v>
      </c>
      <c r="C271" s="46" t="s">
        <v>391</v>
      </c>
      <c r="D271" s="47" t="s">
        <v>24</v>
      </c>
      <c r="E271" s="48" t="s">
        <v>32</v>
      </c>
      <c r="F271" s="47">
        <v>1974</v>
      </c>
      <c r="G271" s="49">
        <v>0.047849768518062774</v>
      </c>
      <c r="H271" s="50">
        <v>10.449371344633681</v>
      </c>
    </row>
    <row r="272" spans="1:8" ht="15">
      <c r="A272" s="44">
        <v>322</v>
      </c>
      <c r="B272" s="45">
        <v>268</v>
      </c>
      <c r="C272" s="46" t="s">
        <v>392</v>
      </c>
      <c r="D272" s="47" t="s">
        <v>24</v>
      </c>
      <c r="E272" s="48" t="s">
        <v>49</v>
      </c>
      <c r="F272" s="47">
        <v>1974</v>
      </c>
      <c r="G272" s="49">
        <v>0.047930787040968426</v>
      </c>
      <c r="H272" s="50">
        <v>10.431708529480838</v>
      </c>
    </row>
    <row r="273" spans="1:8" ht="15">
      <c r="A273" s="44">
        <v>323</v>
      </c>
      <c r="B273" s="45">
        <v>269</v>
      </c>
      <c r="C273" s="46" t="s">
        <v>393</v>
      </c>
      <c r="D273" s="47" t="s">
        <v>24</v>
      </c>
      <c r="E273" s="48" t="s">
        <v>80</v>
      </c>
      <c r="F273" s="47">
        <v>1958</v>
      </c>
      <c r="G273" s="49">
        <v>0.04797708333353512</v>
      </c>
      <c r="H273" s="50">
        <v>10.421642277085004</v>
      </c>
    </row>
    <row r="274" spans="1:8" ht="15">
      <c r="A274" s="44">
        <v>324</v>
      </c>
      <c r="B274" s="45">
        <v>270</v>
      </c>
      <c r="C274" s="46" t="s">
        <v>394</v>
      </c>
      <c r="D274" s="47" t="s">
        <v>24</v>
      </c>
      <c r="E274" s="48" t="s">
        <v>65</v>
      </c>
      <c r="F274" s="47">
        <v>1970</v>
      </c>
      <c r="G274" s="49">
        <v>0.04798865741031477</v>
      </c>
      <c r="H274" s="50">
        <v>10.41912874796387</v>
      </c>
    </row>
    <row r="275" spans="1:8" ht="15">
      <c r="A275" s="44">
        <v>325</v>
      </c>
      <c r="B275" s="45">
        <v>271</v>
      </c>
      <c r="C275" s="46" t="s">
        <v>395</v>
      </c>
      <c r="D275" s="47" t="s">
        <v>24</v>
      </c>
      <c r="E275" s="48" t="s">
        <v>145</v>
      </c>
      <c r="F275" s="47">
        <v>1969</v>
      </c>
      <c r="G275" s="49">
        <v>0.04833587963366881</v>
      </c>
      <c r="H275" s="50">
        <v>10.344282627924295</v>
      </c>
    </row>
    <row r="276" spans="1:8" ht="15">
      <c r="A276" s="44">
        <v>326</v>
      </c>
      <c r="B276" s="45">
        <v>272</v>
      </c>
      <c r="C276" s="46" t="s">
        <v>396</v>
      </c>
      <c r="D276" s="47" t="s">
        <v>24</v>
      </c>
      <c r="E276" s="48" t="s">
        <v>27</v>
      </c>
      <c r="F276" s="47">
        <v>1966</v>
      </c>
      <c r="G276" s="49">
        <v>0.04839375000301516</v>
      </c>
      <c r="H276" s="50">
        <v>10.331912694693997</v>
      </c>
    </row>
    <row r="277" spans="1:8" ht="15">
      <c r="A277" s="44">
        <v>328</v>
      </c>
      <c r="B277" s="45">
        <v>273</v>
      </c>
      <c r="C277" s="46" t="s">
        <v>398</v>
      </c>
      <c r="D277" s="47" t="s">
        <v>24</v>
      </c>
      <c r="E277" s="48" t="s">
        <v>263</v>
      </c>
      <c r="F277" s="47">
        <v>1943</v>
      </c>
      <c r="G277" s="49">
        <v>0.048671527780243196</v>
      </c>
      <c r="H277" s="50">
        <v>10.272946480282064</v>
      </c>
    </row>
    <row r="278" spans="1:8" ht="15">
      <c r="A278" s="44">
        <v>329</v>
      </c>
      <c r="B278" s="45">
        <v>274</v>
      </c>
      <c r="C278" s="46" t="s">
        <v>399</v>
      </c>
      <c r="D278" s="47" t="s">
        <v>24</v>
      </c>
      <c r="E278" s="48" t="s">
        <v>222</v>
      </c>
      <c r="F278" s="47">
        <v>1946</v>
      </c>
      <c r="G278" s="49">
        <v>0.048914583334408235</v>
      </c>
      <c r="H278" s="50">
        <v>10.221900421428765</v>
      </c>
    </row>
    <row r="279" spans="1:8" ht="15">
      <c r="A279" s="44">
        <v>330</v>
      </c>
      <c r="B279" s="45">
        <v>275</v>
      </c>
      <c r="C279" s="46" t="s">
        <v>400</v>
      </c>
      <c r="D279" s="47" t="s">
        <v>24</v>
      </c>
      <c r="E279" s="48" t="s">
        <v>75</v>
      </c>
      <c r="F279" s="47">
        <v>1950</v>
      </c>
      <c r="G279" s="49">
        <v>0.04893773148069158</v>
      </c>
      <c r="H279" s="50">
        <v>10.21706533735172</v>
      </c>
    </row>
    <row r="280" spans="1:8" ht="15">
      <c r="A280" s="44">
        <v>331</v>
      </c>
      <c r="B280" s="45">
        <v>276</v>
      </c>
      <c r="C280" s="46" t="s">
        <v>401</v>
      </c>
      <c r="D280" s="47" t="s">
        <v>24</v>
      </c>
      <c r="E280" s="48" t="s">
        <v>60</v>
      </c>
      <c r="F280" s="47">
        <v>1972</v>
      </c>
      <c r="G280" s="49">
        <v>0.04911134259600658</v>
      </c>
      <c r="H280" s="50">
        <v>10.180947487284879</v>
      </c>
    </row>
    <row r="281" spans="1:8" ht="15">
      <c r="A281" s="44">
        <v>333</v>
      </c>
      <c r="B281" s="45">
        <v>277</v>
      </c>
      <c r="C281" s="46" t="s">
        <v>403</v>
      </c>
      <c r="D281" s="47" t="s">
        <v>24</v>
      </c>
      <c r="E281" s="48" t="s">
        <v>55</v>
      </c>
      <c r="F281" s="47">
        <v>1948</v>
      </c>
      <c r="G281" s="49">
        <v>0.049238657411478925</v>
      </c>
      <c r="H281" s="50">
        <v>10.15462293826549</v>
      </c>
    </row>
    <row r="282" spans="1:8" ht="15">
      <c r="A282" s="44">
        <v>335</v>
      </c>
      <c r="B282" s="45">
        <v>278</v>
      </c>
      <c r="C282" s="46" t="s">
        <v>405</v>
      </c>
      <c r="D282" s="47" t="s">
        <v>24</v>
      </c>
      <c r="E282" s="48" t="s">
        <v>263</v>
      </c>
      <c r="F282" s="47">
        <v>1957</v>
      </c>
      <c r="G282" s="49">
        <v>0.04952800926548662</v>
      </c>
      <c r="H282" s="50">
        <v>10.095297739907808</v>
      </c>
    </row>
    <row r="283" spans="1:8" ht="15">
      <c r="A283" s="44">
        <v>336</v>
      </c>
      <c r="B283" s="45">
        <v>279</v>
      </c>
      <c r="C283" s="46" t="s">
        <v>406</v>
      </c>
      <c r="D283" s="47" t="s">
        <v>24</v>
      </c>
      <c r="E283" s="48" t="s">
        <v>75</v>
      </c>
      <c r="F283" s="47">
        <v>1951</v>
      </c>
      <c r="G283" s="49">
        <v>0.049863657412061</v>
      </c>
      <c r="H283" s="50">
        <v>10.02734307810843</v>
      </c>
    </row>
    <row r="284" spans="1:8" ht="15">
      <c r="A284" s="44">
        <v>337</v>
      </c>
      <c r="B284" s="45">
        <v>280</v>
      </c>
      <c r="C284" s="46" t="s">
        <v>407</v>
      </c>
      <c r="D284" s="47" t="s">
        <v>24</v>
      </c>
      <c r="E284" s="48" t="s">
        <v>37</v>
      </c>
      <c r="F284" s="47">
        <v>1966</v>
      </c>
      <c r="G284" s="49">
        <v>0.050014120373816695</v>
      </c>
      <c r="H284" s="50">
        <v>9.99717672255132</v>
      </c>
    </row>
    <row r="285" spans="1:8" ht="15">
      <c r="A285" s="44">
        <v>338</v>
      </c>
      <c r="B285" s="45">
        <v>281</v>
      </c>
      <c r="C285" s="46" t="s">
        <v>408</v>
      </c>
      <c r="D285" s="47" t="s">
        <v>24</v>
      </c>
      <c r="E285" s="48" t="s">
        <v>134</v>
      </c>
      <c r="F285" s="47">
        <v>1977</v>
      </c>
      <c r="G285" s="49">
        <v>0.05007199074316304</v>
      </c>
      <c r="H285" s="50">
        <v>9.985622552230387</v>
      </c>
    </row>
    <row r="286" spans="1:8" ht="15">
      <c r="A286" s="44">
        <v>342</v>
      </c>
      <c r="B286" s="45">
        <v>282</v>
      </c>
      <c r="C286" s="46" t="s">
        <v>412</v>
      </c>
      <c r="D286" s="47" t="s">
        <v>24</v>
      </c>
      <c r="E286" s="48" t="s">
        <v>75</v>
      </c>
      <c r="F286" s="47">
        <v>1951</v>
      </c>
      <c r="G286" s="49">
        <v>0.051113657413225155</v>
      </c>
      <c r="H286" s="50">
        <v>9.782121360594124</v>
      </c>
    </row>
    <row r="287" spans="1:8" ht="15">
      <c r="A287" s="44">
        <v>343</v>
      </c>
      <c r="B287" s="45">
        <v>283</v>
      </c>
      <c r="C287" s="46" t="s">
        <v>413</v>
      </c>
      <c r="D287" s="47" t="s">
        <v>24</v>
      </c>
      <c r="E287" s="48" t="s">
        <v>57</v>
      </c>
      <c r="F287" s="47">
        <v>1960</v>
      </c>
      <c r="G287" s="49">
        <v>0.0511483796290122</v>
      </c>
      <c r="H287" s="50">
        <v>9.77548074106324</v>
      </c>
    </row>
    <row r="288" spans="1:8" ht="15">
      <c r="A288" s="44">
        <v>345</v>
      </c>
      <c r="B288" s="45">
        <v>284</v>
      </c>
      <c r="C288" s="46" t="s">
        <v>415</v>
      </c>
      <c r="D288" s="47" t="s">
        <v>24</v>
      </c>
      <c r="E288" s="48" t="s">
        <v>176</v>
      </c>
      <c r="F288" s="47">
        <v>1967</v>
      </c>
      <c r="G288" s="49">
        <v>0.051391435190453194</v>
      </c>
      <c r="H288" s="50">
        <v>9.729247648893901</v>
      </c>
    </row>
    <row r="289" spans="1:8" ht="15">
      <c r="A289" s="44">
        <v>346</v>
      </c>
      <c r="B289" s="45">
        <v>285</v>
      </c>
      <c r="C289" s="46" t="s">
        <v>416</v>
      </c>
      <c r="D289" s="47" t="s">
        <v>24</v>
      </c>
      <c r="E289" s="48" t="s">
        <v>67</v>
      </c>
      <c r="F289" s="47">
        <v>1957</v>
      </c>
      <c r="G289" s="49">
        <v>0.051426157413516194</v>
      </c>
      <c r="H289" s="50">
        <v>9.722678596798803</v>
      </c>
    </row>
    <row r="290" spans="1:8" ht="15">
      <c r="A290" s="44">
        <v>350</v>
      </c>
      <c r="B290" s="45">
        <v>286</v>
      </c>
      <c r="C290" s="46" t="s">
        <v>420</v>
      </c>
      <c r="D290" s="47" t="s">
        <v>24</v>
      </c>
      <c r="E290" s="48" t="s">
        <v>32</v>
      </c>
      <c r="F290" s="47">
        <v>1978</v>
      </c>
      <c r="G290" s="49">
        <v>0.05187754629878327</v>
      </c>
      <c r="H290" s="50">
        <v>9.638081128978278</v>
      </c>
    </row>
    <row r="291" spans="1:8" ht="15">
      <c r="A291" s="44">
        <v>353</v>
      </c>
      <c r="B291" s="45">
        <v>287</v>
      </c>
      <c r="C291" s="46" t="s">
        <v>423</v>
      </c>
      <c r="D291" s="47" t="s">
        <v>24</v>
      </c>
      <c r="E291" s="48" t="s">
        <v>145</v>
      </c>
      <c r="F291" s="47">
        <v>1977</v>
      </c>
      <c r="G291" s="49">
        <v>0.052340509260830004</v>
      </c>
      <c r="H291" s="50">
        <v>9.55283024680435</v>
      </c>
    </row>
    <row r="292" spans="1:8" ht="15">
      <c r="A292" s="44">
        <v>357</v>
      </c>
      <c r="B292" s="45">
        <v>288</v>
      </c>
      <c r="C292" s="46" t="s">
        <v>428</v>
      </c>
      <c r="D292" s="47" t="s">
        <v>24</v>
      </c>
      <c r="E292" s="48" t="s">
        <v>373</v>
      </c>
      <c r="F292" s="47">
        <v>1943</v>
      </c>
      <c r="G292" s="49">
        <v>0.05279189815337304</v>
      </c>
      <c r="H292" s="50">
        <v>9.471150261492415</v>
      </c>
    </row>
    <row r="293" spans="1:8" ht="15">
      <c r="A293" s="44">
        <v>360</v>
      </c>
      <c r="B293" s="45">
        <v>289</v>
      </c>
      <c r="C293" s="46" t="s">
        <v>431</v>
      </c>
      <c r="D293" s="47" t="s">
        <v>24</v>
      </c>
      <c r="E293" s="48" t="s">
        <v>134</v>
      </c>
      <c r="F293" s="47">
        <v>1956</v>
      </c>
      <c r="G293" s="49">
        <v>0.053301157407986466</v>
      </c>
      <c r="H293" s="50">
        <v>9.380659338648464</v>
      </c>
    </row>
    <row r="294" spans="1:8" ht="15">
      <c r="A294" s="44">
        <v>361</v>
      </c>
      <c r="B294" s="45">
        <v>290</v>
      </c>
      <c r="C294" s="46" t="s">
        <v>432</v>
      </c>
      <c r="D294" s="47" t="s">
        <v>24</v>
      </c>
      <c r="E294" s="48" t="s">
        <v>57</v>
      </c>
      <c r="F294" s="47">
        <v>1945</v>
      </c>
      <c r="G294" s="49">
        <v>0.053729398154246155</v>
      </c>
      <c r="H294" s="50">
        <v>9.305892438337052</v>
      </c>
    </row>
    <row r="295" spans="1:8" ht="15">
      <c r="A295" s="44">
        <v>362</v>
      </c>
      <c r="B295" s="45">
        <v>291</v>
      </c>
      <c r="C295" s="46" t="s">
        <v>433</v>
      </c>
      <c r="D295" s="47" t="s">
        <v>24</v>
      </c>
      <c r="E295" s="48" t="s">
        <v>122</v>
      </c>
      <c r="F295" s="47">
        <v>1941</v>
      </c>
      <c r="G295" s="49">
        <v>0.05412291667016689</v>
      </c>
      <c r="H295" s="50">
        <v>9.238230878189261</v>
      </c>
    </row>
    <row r="296" spans="1:8" ht="15">
      <c r="A296" s="44">
        <v>363</v>
      </c>
      <c r="B296" s="45">
        <v>292</v>
      </c>
      <c r="C296" s="46" t="s">
        <v>434</v>
      </c>
      <c r="D296" s="47" t="s">
        <v>24</v>
      </c>
      <c r="E296" s="48" t="s">
        <v>122</v>
      </c>
      <c r="F296" s="47">
        <v>1959</v>
      </c>
      <c r="G296" s="49">
        <v>0.054146064816450235</v>
      </c>
      <c r="H296" s="50">
        <v>9.234281414447203</v>
      </c>
    </row>
    <row r="297" spans="1:8" ht="15">
      <c r="A297" s="44">
        <v>364</v>
      </c>
      <c r="B297" s="45">
        <v>293</v>
      </c>
      <c r="C297" s="46" t="s">
        <v>435</v>
      </c>
      <c r="D297" s="47" t="s">
        <v>24</v>
      </c>
      <c r="E297" s="48" t="s">
        <v>134</v>
      </c>
      <c r="F297" s="47">
        <v>1960</v>
      </c>
      <c r="G297" s="49">
        <v>0.05442384259367827</v>
      </c>
      <c r="H297" s="50">
        <v>9.187149899225945</v>
      </c>
    </row>
    <row r="298" spans="1:8" ht="15">
      <c r="A298" s="44">
        <v>365</v>
      </c>
      <c r="B298" s="45">
        <v>294</v>
      </c>
      <c r="C298" s="46" t="s">
        <v>436</v>
      </c>
      <c r="D298" s="47" t="s">
        <v>24</v>
      </c>
      <c r="E298" s="48" t="s">
        <v>122</v>
      </c>
      <c r="F298" s="47">
        <v>1943</v>
      </c>
      <c r="G298" s="49">
        <v>0.05448171296302462</v>
      </c>
      <c r="H298" s="50">
        <v>9.177391326505052</v>
      </c>
    </row>
    <row r="299" spans="1:8" ht="15">
      <c r="A299" s="44">
        <v>367</v>
      </c>
      <c r="B299" s="45">
        <v>295</v>
      </c>
      <c r="C299" s="46" t="s">
        <v>438</v>
      </c>
      <c r="D299" s="47" t="s">
        <v>24</v>
      </c>
      <c r="E299" s="48" t="s">
        <v>122</v>
      </c>
      <c r="F299" s="47">
        <v>1955</v>
      </c>
      <c r="G299" s="49">
        <v>0.05473634259396931</v>
      </c>
      <c r="H299" s="50">
        <v>9.134698745017877</v>
      </c>
    </row>
    <row r="300" spans="1:8" ht="15">
      <c r="A300" s="44">
        <v>371</v>
      </c>
      <c r="B300" s="45">
        <v>296</v>
      </c>
      <c r="C300" s="46" t="s">
        <v>442</v>
      </c>
      <c r="D300" s="47" t="s">
        <v>24</v>
      </c>
      <c r="E300" s="48" t="s">
        <v>183</v>
      </c>
      <c r="F300" s="47">
        <v>1960</v>
      </c>
      <c r="G300" s="49">
        <v>0.05515300926344935</v>
      </c>
      <c r="H300" s="50">
        <v>9.065688467000056</v>
      </c>
    </row>
    <row r="301" spans="1:8" ht="15">
      <c r="A301" s="44">
        <v>372</v>
      </c>
      <c r="B301" s="45">
        <v>297</v>
      </c>
      <c r="C301" s="46" t="s">
        <v>443</v>
      </c>
      <c r="D301" s="47" t="s">
        <v>24</v>
      </c>
      <c r="E301" s="48" t="s">
        <v>67</v>
      </c>
      <c r="F301" s="47">
        <v>1963</v>
      </c>
      <c r="G301" s="49">
        <v>0.055176157409732696</v>
      </c>
      <c r="H301" s="50">
        <v>9.061885123442892</v>
      </c>
    </row>
    <row r="302" spans="1:8" ht="15">
      <c r="A302" s="44">
        <v>374</v>
      </c>
      <c r="B302" s="45">
        <v>298</v>
      </c>
      <c r="C302" s="46" t="s">
        <v>445</v>
      </c>
      <c r="D302" s="47" t="s">
        <v>24</v>
      </c>
      <c r="E302" s="48" t="s">
        <v>41</v>
      </c>
      <c r="F302" s="47">
        <v>1931</v>
      </c>
      <c r="G302" s="49">
        <v>0.05683125000359723</v>
      </c>
      <c r="H302" s="50">
        <v>8.797976464856072</v>
      </c>
    </row>
    <row r="303" spans="1:8" ht="15">
      <c r="A303" s="44">
        <v>375</v>
      </c>
      <c r="B303" s="45">
        <v>299</v>
      </c>
      <c r="C303" s="46" t="s">
        <v>446</v>
      </c>
      <c r="D303" s="47" t="s">
        <v>24</v>
      </c>
      <c r="E303" s="48" t="s">
        <v>55</v>
      </c>
      <c r="F303" s="47">
        <v>1960</v>
      </c>
      <c r="G303" s="49">
        <v>0.05724791666580131</v>
      </c>
      <c r="H303" s="50">
        <v>8.7339422833301</v>
      </c>
    </row>
    <row r="304" spans="1:8" ht="15">
      <c r="A304" s="44">
        <v>376</v>
      </c>
      <c r="B304" s="45">
        <v>300</v>
      </c>
      <c r="C304" s="46" t="s">
        <v>447</v>
      </c>
      <c r="D304" s="47" t="s">
        <v>24</v>
      </c>
      <c r="E304" s="48" t="s">
        <v>32</v>
      </c>
      <c r="F304" s="47">
        <v>1964</v>
      </c>
      <c r="G304" s="49">
        <v>0.05742152778111631</v>
      </c>
      <c r="H304" s="50">
        <v>8.70753564596779</v>
      </c>
    </row>
    <row r="305" spans="1:8" ht="15">
      <c r="A305" s="98">
        <v>377</v>
      </c>
      <c r="B305" s="99">
        <v>301</v>
      </c>
      <c r="C305" s="100" t="s">
        <v>448</v>
      </c>
      <c r="D305" s="101" t="s">
        <v>24</v>
      </c>
      <c r="E305" s="102" t="s">
        <v>142</v>
      </c>
      <c r="F305" s="101">
        <v>1945</v>
      </c>
      <c r="G305" s="103">
        <v>0.05773402778140735</v>
      </c>
      <c r="H305" s="104">
        <v>8.660403911071311</v>
      </c>
    </row>
    <row r="306" spans="1:8" ht="15">
      <c r="A306" s="44">
        <v>378</v>
      </c>
      <c r="B306" s="45">
        <v>302</v>
      </c>
      <c r="C306" s="46" t="s">
        <v>449</v>
      </c>
      <c r="D306" s="47" t="s">
        <v>24</v>
      </c>
      <c r="E306" s="48" t="s">
        <v>75</v>
      </c>
      <c r="F306" s="47">
        <v>1948</v>
      </c>
      <c r="G306" s="49">
        <v>0.06012986111454666</v>
      </c>
      <c r="H306" s="50">
        <v>8.31533601994367</v>
      </c>
    </row>
    <row r="307" spans="1:8" ht="15">
      <c r="A307" s="44">
        <v>379</v>
      </c>
      <c r="B307" s="45">
        <v>303</v>
      </c>
      <c r="C307" s="46" t="s">
        <v>450</v>
      </c>
      <c r="D307" s="47" t="s">
        <v>24</v>
      </c>
      <c r="E307" s="48" t="s">
        <v>134</v>
      </c>
      <c r="F307" s="47">
        <v>1963</v>
      </c>
      <c r="G307" s="49">
        <v>0.06300023148651235</v>
      </c>
      <c r="H307" s="50">
        <v>7.936478774796954</v>
      </c>
    </row>
    <row r="308" spans="1:8" ht="15">
      <c r="A308" s="98">
        <v>380</v>
      </c>
      <c r="B308" s="99">
        <v>304</v>
      </c>
      <c r="C308" s="100" t="s">
        <v>451</v>
      </c>
      <c r="D308" s="101" t="s">
        <v>24</v>
      </c>
      <c r="E308" s="102" t="s">
        <v>142</v>
      </c>
      <c r="F308" s="101">
        <v>1952</v>
      </c>
      <c r="G308" s="103">
        <v>0.06617152778198943</v>
      </c>
      <c r="H308" s="104">
        <v>7.556119931933778</v>
      </c>
    </row>
    <row r="309" spans="1:8" ht="15">
      <c r="A309" s="44"/>
      <c r="B309" s="45"/>
      <c r="C309" s="51" t="s">
        <v>469</v>
      </c>
      <c r="D309" s="47"/>
      <c r="E309" s="48"/>
      <c r="F309" s="47"/>
      <c r="G309" s="49"/>
      <c r="H309" s="50"/>
    </row>
    <row r="310" spans="1:8" ht="15">
      <c r="A310" s="44">
        <v>17</v>
      </c>
      <c r="B310" s="45">
        <v>1</v>
      </c>
      <c r="C310" s="46" t="s">
        <v>50</v>
      </c>
      <c r="D310" s="47" t="s">
        <v>51</v>
      </c>
      <c r="E310" s="48" t="s">
        <v>32</v>
      </c>
      <c r="F310" s="47">
        <v>1987</v>
      </c>
      <c r="G310" s="49">
        <v>0.03186597222520504</v>
      </c>
      <c r="H310" s="50">
        <v>15.69071850268277</v>
      </c>
    </row>
    <row r="311" spans="1:8" ht="15">
      <c r="A311" s="44">
        <v>30</v>
      </c>
      <c r="B311" s="45">
        <v>2</v>
      </c>
      <c r="C311" s="46" t="s">
        <v>70</v>
      </c>
      <c r="D311" s="47" t="s">
        <v>51</v>
      </c>
      <c r="E311" s="48" t="s">
        <v>55</v>
      </c>
      <c r="F311" s="47">
        <v>1977</v>
      </c>
      <c r="G311" s="49">
        <v>0.03362523148098262</v>
      </c>
      <c r="H311" s="50">
        <v>14.869786109362083</v>
      </c>
    </row>
    <row r="312" spans="1:8" ht="15">
      <c r="A312" s="44">
        <v>49</v>
      </c>
      <c r="B312" s="45">
        <v>3</v>
      </c>
      <c r="C312" s="46" t="s">
        <v>92</v>
      </c>
      <c r="D312" s="47" t="s">
        <v>51</v>
      </c>
      <c r="E312" s="48" t="s">
        <v>32</v>
      </c>
      <c r="F312" s="47">
        <v>1967</v>
      </c>
      <c r="G312" s="49">
        <v>0.034528009258792736</v>
      </c>
      <c r="H312" s="50">
        <v>14.480997043658762</v>
      </c>
    </row>
    <row r="313" spans="1:8" ht="15">
      <c r="A313" s="44">
        <v>61</v>
      </c>
      <c r="B313" s="45">
        <v>4</v>
      </c>
      <c r="C313" s="46" t="s">
        <v>108</v>
      </c>
      <c r="D313" s="47" t="s">
        <v>51</v>
      </c>
      <c r="E313" s="48" t="s">
        <v>107</v>
      </c>
      <c r="F313" s="47">
        <v>1968</v>
      </c>
      <c r="G313" s="49">
        <v>0.034956250005052425</v>
      </c>
      <c r="H313" s="50">
        <v>14.303593775869325</v>
      </c>
    </row>
    <row r="314" spans="1:8" ht="15">
      <c r="A314" s="44">
        <v>63</v>
      </c>
      <c r="B314" s="45">
        <v>5</v>
      </c>
      <c r="C314" s="46" t="s">
        <v>110</v>
      </c>
      <c r="D314" s="47" t="s">
        <v>51</v>
      </c>
      <c r="E314" s="48" t="s">
        <v>111</v>
      </c>
      <c r="F314" s="47">
        <v>1992</v>
      </c>
      <c r="G314" s="49">
        <v>0.03508356482052477</v>
      </c>
      <c r="H314" s="50">
        <v>14.251687437061337</v>
      </c>
    </row>
    <row r="315" spans="1:8" ht="15">
      <c r="A315" s="44">
        <v>75</v>
      </c>
      <c r="B315" s="45">
        <v>6</v>
      </c>
      <c r="C315" s="46" t="s">
        <v>125</v>
      </c>
      <c r="D315" s="47" t="s">
        <v>51</v>
      </c>
      <c r="E315" s="48" t="s">
        <v>35</v>
      </c>
      <c r="F315" s="47">
        <v>1975</v>
      </c>
      <c r="G315" s="49">
        <v>0.03582430555979954</v>
      </c>
      <c r="H315" s="50">
        <v>13.957004670066178</v>
      </c>
    </row>
    <row r="316" spans="1:8" ht="15">
      <c r="A316" s="44">
        <v>86</v>
      </c>
      <c r="B316" s="45">
        <v>7</v>
      </c>
      <c r="C316" s="46" t="s">
        <v>136</v>
      </c>
      <c r="D316" s="47" t="s">
        <v>51</v>
      </c>
      <c r="E316" s="48" t="s">
        <v>134</v>
      </c>
      <c r="F316" s="47">
        <v>1958</v>
      </c>
      <c r="G316" s="49">
        <v>0.036368287037475966</v>
      </c>
      <c r="H316" s="50">
        <v>13.748241688831023</v>
      </c>
    </row>
    <row r="317" spans="1:8" ht="15">
      <c r="A317" s="44">
        <v>95</v>
      </c>
      <c r="B317" s="45">
        <v>8</v>
      </c>
      <c r="C317" s="46" t="s">
        <v>149</v>
      </c>
      <c r="D317" s="47" t="s">
        <v>51</v>
      </c>
      <c r="E317" s="48" t="s">
        <v>122</v>
      </c>
      <c r="F317" s="47">
        <v>1968</v>
      </c>
      <c r="G317" s="49">
        <v>0.03684282407630235</v>
      </c>
      <c r="H317" s="50">
        <v>13.571163789303673</v>
      </c>
    </row>
    <row r="318" spans="1:8" ht="15">
      <c r="A318" s="44">
        <v>97</v>
      </c>
      <c r="B318" s="45">
        <v>9</v>
      </c>
      <c r="C318" s="46" t="s">
        <v>151</v>
      </c>
      <c r="D318" s="47" t="s">
        <v>51</v>
      </c>
      <c r="E318" s="48" t="s">
        <v>152</v>
      </c>
      <c r="F318" s="47">
        <v>1964</v>
      </c>
      <c r="G318" s="49">
        <v>0.037039583337900694</v>
      </c>
      <c r="H318" s="50">
        <v>13.499071937139632</v>
      </c>
    </row>
    <row r="319" spans="1:8" ht="15">
      <c r="A319" s="44">
        <v>106</v>
      </c>
      <c r="B319" s="45">
        <v>10</v>
      </c>
      <c r="C319" s="46" t="s">
        <v>161</v>
      </c>
      <c r="D319" s="47" t="s">
        <v>51</v>
      </c>
      <c r="E319" s="48" t="s">
        <v>37</v>
      </c>
      <c r="F319" s="47">
        <v>1995</v>
      </c>
      <c r="G319" s="49">
        <v>0.03762986111541977</v>
      </c>
      <c r="H319" s="50">
        <v>13.287319835339828</v>
      </c>
    </row>
    <row r="320" spans="1:8" ht="15">
      <c r="A320" s="44">
        <v>117</v>
      </c>
      <c r="B320" s="45">
        <v>11</v>
      </c>
      <c r="C320" s="46" t="s">
        <v>172</v>
      </c>
      <c r="D320" s="47" t="s">
        <v>51</v>
      </c>
      <c r="E320" s="48" t="s">
        <v>57</v>
      </c>
      <c r="F320" s="47">
        <v>1971</v>
      </c>
      <c r="G320" s="49">
        <v>0.038104398154246155</v>
      </c>
      <c r="H320" s="50">
        <v>13.121844832084891</v>
      </c>
    </row>
    <row r="321" spans="1:8" ht="15">
      <c r="A321" s="44">
        <v>119</v>
      </c>
      <c r="B321" s="45">
        <v>12</v>
      </c>
      <c r="C321" s="46" t="s">
        <v>174</v>
      </c>
      <c r="D321" s="47" t="s">
        <v>51</v>
      </c>
      <c r="E321" s="48" t="s">
        <v>67</v>
      </c>
      <c r="F321" s="47">
        <v>1987</v>
      </c>
      <c r="G321" s="49">
        <v>0.0381738425930962</v>
      </c>
      <c r="H321" s="50">
        <v>13.097974058561917</v>
      </c>
    </row>
    <row r="322" spans="1:8" ht="15">
      <c r="A322" s="44">
        <v>137</v>
      </c>
      <c r="B322" s="45">
        <v>13</v>
      </c>
      <c r="C322" s="46" t="s">
        <v>195</v>
      </c>
      <c r="D322" s="47" t="s">
        <v>51</v>
      </c>
      <c r="E322" s="48" t="s">
        <v>122</v>
      </c>
      <c r="F322" s="47">
        <v>1980</v>
      </c>
      <c r="G322" s="49">
        <v>0.03903032407833962</v>
      </c>
      <c r="H322" s="50">
        <v>12.81055209781057</v>
      </c>
    </row>
    <row r="323" spans="1:8" ht="15">
      <c r="A323" s="44">
        <v>153</v>
      </c>
      <c r="B323" s="45">
        <v>14</v>
      </c>
      <c r="C323" s="46" t="s">
        <v>211</v>
      </c>
      <c r="D323" s="47" t="s">
        <v>51</v>
      </c>
      <c r="E323" s="48" t="s">
        <v>60</v>
      </c>
      <c r="F323" s="47">
        <v>1982</v>
      </c>
      <c r="G323" s="49">
        <v>0.03957430555601604</v>
      </c>
      <c r="H323" s="50">
        <v>12.634460490842159</v>
      </c>
    </row>
    <row r="324" spans="1:8" ht="15">
      <c r="A324" s="44">
        <v>158</v>
      </c>
      <c r="B324" s="45">
        <v>15</v>
      </c>
      <c r="C324" s="46" t="s">
        <v>216</v>
      </c>
      <c r="D324" s="47" t="s">
        <v>51</v>
      </c>
      <c r="E324" s="48" t="s">
        <v>67</v>
      </c>
      <c r="F324" s="47">
        <v>1983</v>
      </c>
      <c r="G324" s="49">
        <v>0.039655324078921694</v>
      </c>
      <c r="H324" s="50">
        <v>12.60864742915489</v>
      </c>
    </row>
    <row r="325" spans="1:8" ht="15">
      <c r="A325" s="44">
        <v>159</v>
      </c>
      <c r="B325" s="45">
        <v>16</v>
      </c>
      <c r="C325" s="46" t="s">
        <v>217</v>
      </c>
      <c r="D325" s="47" t="s">
        <v>51</v>
      </c>
      <c r="E325" s="48" t="s">
        <v>55</v>
      </c>
      <c r="F325" s="47">
        <v>1966</v>
      </c>
      <c r="G325" s="49">
        <v>0.03967847222520504</v>
      </c>
      <c r="H325" s="50">
        <v>12.601291631445022</v>
      </c>
    </row>
    <row r="326" spans="1:8" ht="15">
      <c r="A326" s="44">
        <v>160</v>
      </c>
      <c r="B326" s="45">
        <v>17</v>
      </c>
      <c r="C326" s="46" t="s">
        <v>218</v>
      </c>
      <c r="D326" s="47" t="s">
        <v>51</v>
      </c>
      <c r="E326" s="48" t="s">
        <v>60</v>
      </c>
      <c r="F326" s="47">
        <v>1973</v>
      </c>
      <c r="G326" s="49">
        <v>0.039690046301984694</v>
      </c>
      <c r="H326" s="50">
        <v>12.597616948987978</v>
      </c>
    </row>
    <row r="327" spans="1:8" ht="15">
      <c r="A327" s="44">
        <v>165</v>
      </c>
      <c r="B327" s="45">
        <v>18</v>
      </c>
      <c r="C327" s="46" t="s">
        <v>224</v>
      </c>
      <c r="D327" s="47" t="s">
        <v>51</v>
      </c>
      <c r="E327" s="48" t="s">
        <v>225</v>
      </c>
      <c r="F327" s="47">
        <v>1974</v>
      </c>
      <c r="G327" s="49">
        <v>0.03992152777937008</v>
      </c>
      <c r="H327" s="50">
        <v>12.524570772022932</v>
      </c>
    </row>
    <row r="328" spans="1:8" ht="15">
      <c r="A328" s="44">
        <v>169</v>
      </c>
      <c r="B328" s="45">
        <v>19</v>
      </c>
      <c r="C328" s="46" t="s">
        <v>229</v>
      </c>
      <c r="D328" s="47" t="s">
        <v>51</v>
      </c>
      <c r="E328" s="48" t="s">
        <v>27</v>
      </c>
      <c r="F328" s="47">
        <v>1988</v>
      </c>
      <c r="G328" s="49">
        <v>0.04033819444885012</v>
      </c>
      <c r="H328" s="50">
        <v>12.395200301640001</v>
      </c>
    </row>
    <row r="329" spans="1:8" ht="15">
      <c r="A329" s="44">
        <v>178</v>
      </c>
      <c r="B329" s="45">
        <v>20</v>
      </c>
      <c r="C329" s="46" t="s">
        <v>238</v>
      </c>
      <c r="D329" s="47" t="s">
        <v>51</v>
      </c>
      <c r="E329" s="48" t="s">
        <v>138</v>
      </c>
      <c r="F329" s="47">
        <v>1977</v>
      </c>
      <c r="G329" s="49">
        <v>0.04080115741089685</v>
      </c>
      <c r="H329" s="50">
        <v>12.254554324639427</v>
      </c>
    </row>
    <row r="330" spans="1:8" ht="15">
      <c r="A330" s="44">
        <v>180</v>
      </c>
      <c r="B330" s="45">
        <v>21</v>
      </c>
      <c r="C330" s="46" t="s">
        <v>240</v>
      </c>
      <c r="D330" s="47" t="s">
        <v>51</v>
      </c>
      <c r="E330" s="48" t="s">
        <v>32</v>
      </c>
      <c r="F330" s="47">
        <v>1988</v>
      </c>
      <c r="G330" s="49">
        <v>0.04082175925925926</v>
      </c>
      <c r="H330" s="50">
        <v>12.248369719308194</v>
      </c>
    </row>
    <row r="331" spans="1:8" ht="15">
      <c r="A331" s="44">
        <v>187</v>
      </c>
      <c r="B331" s="45">
        <v>22</v>
      </c>
      <c r="C331" s="46" t="s">
        <v>248</v>
      </c>
      <c r="D331" s="47" t="s">
        <v>51</v>
      </c>
      <c r="E331" s="48" t="s">
        <v>67</v>
      </c>
      <c r="F331" s="47">
        <v>1971</v>
      </c>
      <c r="G331" s="49">
        <v>0.041183101857313886</v>
      </c>
      <c r="H331" s="50">
        <v>12.140901910019748</v>
      </c>
    </row>
    <row r="332" spans="1:8" ht="15">
      <c r="A332" s="44">
        <v>189</v>
      </c>
      <c r="B332" s="45">
        <v>23</v>
      </c>
      <c r="C332" s="46" t="s">
        <v>250</v>
      </c>
      <c r="D332" s="47" t="s">
        <v>51</v>
      </c>
      <c r="E332" s="48" t="s">
        <v>80</v>
      </c>
      <c r="F332" s="47">
        <v>1978</v>
      </c>
      <c r="G332" s="49">
        <v>0.04119467592681758</v>
      </c>
      <c r="H332" s="50">
        <v>12.137490798283034</v>
      </c>
    </row>
    <row r="333" spans="1:8" ht="15">
      <c r="A333" s="44">
        <v>192</v>
      </c>
      <c r="B333" s="45">
        <v>24</v>
      </c>
      <c r="C333" s="46" t="s">
        <v>253</v>
      </c>
      <c r="D333" s="47" t="s">
        <v>51</v>
      </c>
      <c r="E333" s="48" t="s">
        <v>60</v>
      </c>
      <c r="F333" s="47">
        <v>1965</v>
      </c>
      <c r="G333" s="49">
        <v>0.04122939814988058</v>
      </c>
      <c r="H333" s="50">
        <v>12.127268949751773</v>
      </c>
    </row>
    <row r="334" spans="1:8" ht="15">
      <c r="A334" s="44">
        <v>197</v>
      </c>
      <c r="B334" s="45">
        <v>25</v>
      </c>
      <c r="C334" s="46" t="s">
        <v>258</v>
      </c>
      <c r="D334" s="47" t="s">
        <v>51</v>
      </c>
      <c r="E334" s="48" t="s">
        <v>55</v>
      </c>
      <c r="F334" s="47">
        <v>1971</v>
      </c>
      <c r="G334" s="49">
        <v>0.04147245370404562</v>
      </c>
      <c r="H334" s="50">
        <v>12.056195265611334</v>
      </c>
    </row>
    <row r="335" spans="1:8" ht="15">
      <c r="A335" s="44">
        <v>216</v>
      </c>
      <c r="B335" s="45">
        <v>26</v>
      </c>
      <c r="C335" s="46" t="s">
        <v>280</v>
      </c>
      <c r="D335" s="47" t="s">
        <v>51</v>
      </c>
      <c r="E335" s="48" t="s">
        <v>96</v>
      </c>
      <c r="F335" s="47">
        <v>1970</v>
      </c>
      <c r="G335" s="49">
        <v>0.04267615741264308</v>
      </c>
      <c r="H335" s="50">
        <v>11.716143868470029</v>
      </c>
    </row>
    <row r="336" spans="1:8" ht="15">
      <c r="A336" s="44">
        <v>219</v>
      </c>
      <c r="B336" s="45">
        <v>27</v>
      </c>
      <c r="C336" s="46" t="s">
        <v>283</v>
      </c>
      <c r="D336" s="47" t="s">
        <v>51</v>
      </c>
      <c r="E336" s="48" t="s">
        <v>134</v>
      </c>
      <c r="F336" s="47">
        <v>1966</v>
      </c>
      <c r="G336" s="49">
        <v>0.04284976852068212</v>
      </c>
      <c r="H336" s="50">
        <v>11.668674470403898</v>
      </c>
    </row>
    <row r="337" spans="1:8" ht="15">
      <c r="A337" s="44">
        <v>220</v>
      </c>
      <c r="B337" s="45">
        <v>28</v>
      </c>
      <c r="C337" s="46" t="s">
        <v>284</v>
      </c>
      <c r="D337" s="47" t="s">
        <v>51</v>
      </c>
      <c r="E337" s="48" t="s">
        <v>67</v>
      </c>
      <c r="F337" s="47">
        <v>1961</v>
      </c>
      <c r="G337" s="49">
        <v>0.04286134259746177</v>
      </c>
      <c r="H337" s="50">
        <v>11.665523516046129</v>
      </c>
    </row>
    <row r="338" spans="1:8" ht="15">
      <c r="A338" s="44">
        <v>221</v>
      </c>
      <c r="B338" s="45">
        <v>29</v>
      </c>
      <c r="C338" s="46" t="s">
        <v>285</v>
      </c>
      <c r="D338" s="47" t="s">
        <v>51</v>
      </c>
      <c r="E338" s="48" t="s">
        <v>107</v>
      </c>
      <c r="F338" s="47">
        <v>1972</v>
      </c>
      <c r="G338" s="49">
        <v>0.04288449074374512</v>
      </c>
      <c r="H338" s="50">
        <v>11.659226711767053</v>
      </c>
    </row>
    <row r="339" spans="1:8" ht="15">
      <c r="A339" s="44">
        <v>228</v>
      </c>
      <c r="B339" s="45">
        <v>30</v>
      </c>
      <c r="C339" s="46" t="s">
        <v>293</v>
      </c>
      <c r="D339" s="47" t="s">
        <v>51</v>
      </c>
      <c r="E339" s="48" t="s">
        <v>145</v>
      </c>
      <c r="F339" s="47">
        <v>1970</v>
      </c>
      <c r="G339" s="49">
        <v>0.04303495370550081</v>
      </c>
      <c r="H339" s="50">
        <v>11.618462597209417</v>
      </c>
    </row>
    <row r="340" spans="1:8" ht="15">
      <c r="A340" s="44">
        <v>248</v>
      </c>
      <c r="B340" s="45">
        <v>31</v>
      </c>
      <c r="C340" s="46" t="s">
        <v>315</v>
      </c>
      <c r="D340" s="47" t="s">
        <v>51</v>
      </c>
      <c r="E340" s="48" t="s">
        <v>27</v>
      </c>
      <c r="F340" s="47">
        <v>1969</v>
      </c>
      <c r="G340" s="49">
        <v>0.04413449074490927</v>
      </c>
      <c r="H340" s="50">
        <v>11.3290080288889</v>
      </c>
    </row>
    <row r="341" spans="1:8" ht="15">
      <c r="A341" s="44">
        <v>250</v>
      </c>
      <c r="B341" s="45">
        <v>32</v>
      </c>
      <c r="C341" s="46" t="s">
        <v>318</v>
      </c>
      <c r="D341" s="47" t="s">
        <v>51</v>
      </c>
      <c r="E341" s="48" t="s">
        <v>122</v>
      </c>
      <c r="F341" s="47">
        <v>1980</v>
      </c>
      <c r="G341" s="49">
        <v>0.04416921296797227</v>
      </c>
      <c r="H341" s="50">
        <v>11.320102089266504</v>
      </c>
    </row>
    <row r="342" spans="1:8" ht="15">
      <c r="A342" s="44">
        <v>251</v>
      </c>
      <c r="B342" s="45">
        <v>33</v>
      </c>
      <c r="C342" s="46" t="s">
        <v>319</v>
      </c>
      <c r="D342" s="47" t="s">
        <v>51</v>
      </c>
      <c r="E342" s="48" t="s">
        <v>222</v>
      </c>
      <c r="F342" s="47">
        <v>1953</v>
      </c>
      <c r="G342" s="49">
        <v>0.04419236111425562</v>
      </c>
      <c r="H342" s="50">
        <v>11.314172571754929</v>
      </c>
    </row>
    <row r="343" spans="1:8" ht="15">
      <c r="A343" s="44">
        <v>252</v>
      </c>
      <c r="B343" s="45">
        <v>34</v>
      </c>
      <c r="C343" s="46" t="s">
        <v>320</v>
      </c>
      <c r="D343" s="47" t="s">
        <v>51</v>
      </c>
      <c r="E343" s="48" t="s">
        <v>122</v>
      </c>
      <c r="F343" s="47">
        <v>1960</v>
      </c>
      <c r="G343" s="49">
        <v>0.04422708333731862</v>
      </c>
      <c r="H343" s="50">
        <v>11.305289932562706</v>
      </c>
    </row>
    <row r="344" spans="1:8" ht="15">
      <c r="A344" s="98">
        <v>261</v>
      </c>
      <c r="B344" s="99">
        <v>35</v>
      </c>
      <c r="C344" s="100" t="s">
        <v>329</v>
      </c>
      <c r="D344" s="101" t="s">
        <v>51</v>
      </c>
      <c r="E344" s="102" t="s">
        <v>142</v>
      </c>
      <c r="F344" s="101">
        <v>1962</v>
      </c>
      <c r="G344" s="103">
        <v>0.044852083337900694</v>
      </c>
      <c r="H344" s="104">
        <v>11.147754190884873</v>
      </c>
    </row>
    <row r="345" spans="1:8" ht="15">
      <c r="A345" s="44">
        <v>262</v>
      </c>
      <c r="B345" s="45">
        <v>36</v>
      </c>
      <c r="C345" s="46" t="s">
        <v>330</v>
      </c>
      <c r="D345" s="47" t="s">
        <v>51</v>
      </c>
      <c r="E345" s="48" t="s">
        <v>225</v>
      </c>
      <c r="F345" s="47">
        <v>1962</v>
      </c>
      <c r="G345" s="49">
        <v>0.044990972222876735</v>
      </c>
      <c r="H345" s="50">
        <v>11.113340639164116</v>
      </c>
    </row>
    <row r="346" spans="1:8" ht="15">
      <c r="A346" s="44">
        <v>264</v>
      </c>
      <c r="B346" s="45">
        <v>37</v>
      </c>
      <c r="C346" s="46" t="s">
        <v>332</v>
      </c>
      <c r="D346" s="47" t="s">
        <v>51</v>
      </c>
      <c r="E346" s="48" t="s">
        <v>183</v>
      </c>
      <c r="F346" s="47">
        <v>1985</v>
      </c>
      <c r="G346" s="49">
        <v>0.04503726852271939</v>
      </c>
      <c r="H346" s="50">
        <v>11.101916621514718</v>
      </c>
    </row>
    <row r="347" spans="1:8" ht="15">
      <c r="A347" s="44">
        <v>266</v>
      </c>
      <c r="B347" s="45">
        <v>38</v>
      </c>
      <c r="C347" s="46" t="s">
        <v>334</v>
      </c>
      <c r="D347" s="47" t="s">
        <v>51</v>
      </c>
      <c r="E347" s="48" t="s">
        <v>41</v>
      </c>
      <c r="F347" s="47">
        <v>1967</v>
      </c>
      <c r="G347" s="49">
        <v>0.045071990745782387</v>
      </c>
      <c r="H347" s="50">
        <v>11.093364010037376</v>
      </c>
    </row>
    <row r="348" spans="1:8" ht="15">
      <c r="A348" s="44">
        <v>267</v>
      </c>
      <c r="B348" s="45">
        <v>39</v>
      </c>
      <c r="C348" s="46" t="s">
        <v>335</v>
      </c>
      <c r="D348" s="47" t="s">
        <v>51</v>
      </c>
      <c r="E348" s="48" t="s">
        <v>41</v>
      </c>
      <c r="F348" s="47">
        <v>1960</v>
      </c>
      <c r="G348" s="49">
        <v>0.045106712968845386</v>
      </c>
      <c r="H348" s="50">
        <v>11.084824565810047</v>
      </c>
    </row>
    <row r="349" spans="1:8" ht="15">
      <c r="A349" s="44">
        <v>268</v>
      </c>
      <c r="B349" s="45">
        <v>40</v>
      </c>
      <c r="C349" s="46" t="s">
        <v>336</v>
      </c>
      <c r="D349" s="47" t="s">
        <v>51</v>
      </c>
      <c r="E349" s="48" t="s">
        <v>337</v>
      </c>
      <c r="F349" s="47">
        <v>1982</v>
      </c>
      <c r="G349" s="49">
        <v>0.04511828703834908</v>
      </c>
      <c r="H349" s="50">
        <v>11.08198100639362</v>
      </c>
    </row>
    <row r="350" spans="1:8" ht="15">
      <c r="A350" s="44">
        <v>275</v>
      </c>
      <c r="B350" s="45">
        <v>41</v>
      </c>
      <c r="C350" s="46" t="s">
        <v>344</v>
      </c>
      <c r="D350" s="47" t="s">
        <v>51</v>
      </c>
      <c r="E350" s="48" t="s">
        <v>41</v>
      </c>
      <c r="F350" s="47">
        <v>1970</v>
      </c>
      <c r="G350" s="49">
        <v>0.04539606481557712</v>
      </c>
      <c r="H350" s="50">
        <v>11.014170546087312</v>
      </c>
    </row>
    <row r="351" spans="1:8" ht="15">
      <c r="A351" s="44">
        <v>285</v>
      </c>
      <c r="B351" s="45">
        <v>42</v>
      </c>
      <c r="C351" s="46" t="s">
        <v>354</v>
      </c>
      <c r="D351" s="47" t="s">
        <v>51</v>
      </c>
      <c r="E351" s="48" t="s">
        <v>176</v>
      </c>
      <c r="F351" s="47">
        <v>1986</v>
      </c>
      <c r="G351" s="49">
        <v>0.045916898154246155</v>
      </c>
      <c r="H351" s="50">
        <v>10.889237298224655</v>
      </c>
    </row>
    <row r="352" spans="1:8" ht="15">
      <c r="A352" s="44">
        <v>290</v>
      </c>
      <c r="B352" s="45">
        <v>43</v>
      </c>
      <c r="C352" s="46" t="s">
        <v>359</v>
      </c>
      <c r="D352" s="47" t="s">
        <v>51</v>
      </c>
      <c r="E352" s="48" t="s">
        <v>57</v>
      </c>
      <c r="F352" s="47">
        <v>1980</v>
      </c>
      <c r="G352" s="49">
        <v>0.046414583339355886</v>
      </c>
      <c r="H352" s="50">
        <v>10.77247632159696</v>
      </c>
    </row>
    <row r="353" spans="1:8" ht="15">
      <c r="A353" s="44">
        <v>293</v>
      </c>
      <c r="B353" s="45">
        <v>44</v>
      </c>
      <c r="C353" s="46" t="s">
        <v>362</v>
      </c>
      <c r="D353" s="47" t="s">
        <v>51</v>
      </c>
      <c r="E353" s="48" t="s">
        <v>60</v>
      </c>
      <c r="F353" s="47">
        <v>1975</v>
      </c>
      <c r="G353" s="49">
        <v>0.04649560185498558</v>
      </c>
      <c r="H353" s="50">
        <v>10.75370529796436</v>
      </c>
    </row>
    <row r="354" spans="1:8" ht="15">
      <c r="A354" s="44">
        <v>298</v>
      </c>
      <c r="B354" s="45">
        <v>45</v>
      </c>
      <c r="C354" s="46" t="s">
        <v>367</v>
      </c>
      <c r="D354" s="47" t="s">
        <v>51</v>
      </c>
      <c r="E354" s="48" t="s">
        <v>55</v>
      </c>
      <c r="F354" s="47">
        <v>1979</v>
      </c>
      <c r="G354" s="49">
        <v>0.04671550926286727</v>
      </c>
      <c r="H354" s="50">
        <v>10.703083577372766</v>
      </c>
    </row>
    <row r="355" spans="1:8" ht="15">
      <c r="A355" s="44">
        <v>301</v>
      </c>
      <c r="B355" s="45">
        <v>46</v>
      </c>
      <c r="C355" s="46" t="s">
        <v>370</v>
      </c>
      <c r="D355" s="47" t="s">
        <v>51</v>
      </c>
      <c r="E355" s="48" t="s">
        <v>75</v>
      </c>
      <c r="F355" s="47">
        <v>1961</v>
      </c>
      <c r="G355" s="49">
        <v>0.046831250001559965</v>
      </c>
      <c r="H355" s="50">
        <v>10.676631522398928</v>
      </c>
    </row>
    <row r="356" spans="1:8" ht="15">
      <c r="A356" s="44">
        <v>302</v>
      </c>
      <c r="B356" s="45">
        <v>47</v>
      </c>
      <c r="C356" s="46" t="s">
        <v>371</v>
      </c>
      <c r="D356" s="47" t="s">
        <v>51</v>
      </c>
      <c r="E356" s="48" t="s">
        <v>263</v>
      </c>
      <c r="F356" s="47">
        <v>1956</v>
      </c>
      <c r="G356" s="49">
        <v>0.046865972224622965</v>
      </c>
      <c r="H356" s="50">
        <v>10.668721382831025</v>
      </c>
    </row>
    <row r="357" spans="1:8" ht="15">
      <c r="A357" s="44">
        <v>305</v>
      </c>
      <c r="B357" s="45">
        <v>48</v>
      </c>
      <c r="C357" s="46" t="s">
        <v>375</v>
      </c>
      <c r="D357" s="47" t="s">
        <v>51</v>
      </c>
      <c r="E357" s="48" t="s">
        <v>32</v>
      </c>
      <c r="F357" s="47">
        <v>1969</v>
      </c>
      <c r="G357" s="49">
        <v>0.04702800926315831</v>
      </c>
      <c r="H357" s="50">
        <v>10.631961842188788</v>
      </c>
    </row>
    <row r="358" spans="1:8" ht="15">
      <c r="A358" s="44">
        <v>306</v>
      </c>
      <c r="B358" s="45">
        <v>49</v>
      </c>
      <c r="C358" s="46" t="s">
        <v>376</v>
      </c>
      <c r="D358" s="47" t="s">
        <v>51</v>
      </c>
      <c r="E358" s="48" t="s">
        <v>32</v>
      </c>
      <c r="F358" s="47">
        <v>1973</v>
      </c>
      <c r="G358" s="49">
        <v>0.047039583332662005</v>
      </c>
      <c r="H358" s="50">
        <v>10.629345852492369</v>
      </c>
    </row>
    <row r="359" spans="1:8" ht="15">
      <c r="A359" s="44">
        <v>307</v>
      </c>
      <c r="B359" s="45">
        <v>50</v>
      </c>
      <c r="C359" s="46" t="s">
        <v>377</v>
      </c>
      <c r="D359" s="47" t="s">
        <v>51</v>
      </c>
      <c r="E359" s="48" t="s">
        <v>32</v>
      </c>
      <c r="F359" s="47">
        <v>1979</v>
      </c>
      <c r="G359" s="49">
        <v>0.04705115740944166</v>
      </c>
      <c r="H359" s="50">
        <v>10.626731148162277</v>
      </c>
    </row>
    <row r="360" spans="1:8" ht="15">
      <c r="A360" s="44">
        <v>310</v>
      </c>
      <c r="B360" s="45">
        <v>51</v>
      </c>
      <c r="C360" s="46" t="s">
        <v>380</v>
      </c>
      <c r="D360" s="47" t="s">
        <v>51</v>
      </c>
      <c r="E360" s="48" t="s">
        <v>75</v>
      </c>
      <c r="F360" s="47">
        <v>1966</v>
      </c>
      <c r="G360" s="49">
        <v>0.047213194447977</v>
      </c>
      <c r="H360" s="50">
        <v>10.590259901836065</v>
      </c>
    </row>
    <row r="361" spans="1:8" ht="15">
      <c r="A361" s="44">
        <v>312</v>
      </c>
      <c r="B361" s="45">
        <v>52</v>
      </c>
      <c r="C361" s="46" t="s">
        <v>382</v>
      </c>
      <c r="D361" s="47" t="s">
        <v>51</v>
      </c>
      <c r="E361" s="48" t="s">
        <v>373</v>
      </c>
      <c r="F361" s="47">
        <v>1967</v>
      </c>
      <c r="G361" s="49">
        <v>0.04728009259259259</v>
      </c>
      <c r="H361" s="50">
        <v>10.575275397796819</v>
      </c>
    </row>
    <row r="362" spans="1:8" ht="15">
      <c r="A362" s="44">
        <v>316</v>
      </c>
      <c r="B362" s="45">
        <v>53</v>
      </c>
      <c r="C362" s="46" t="s">
        <v>386</v>
      </c>
      <c r="D362" s="47" t="s">
        <v>51</v>
      </c>
      <c r="E362" s="48" t="s">
        <v>181</v>
      </c>
      <c r="F362" s="47">
        <v>1972</v>
      </c>
      <c r="G362" s="49">
        <v>0.047606712963897735</v>
      </c>
      <c r="H362" s="50">
        <v>10.502720496144567</v>
      </c>
    </row>
    <row r="363" spans="1:8" ht="15">
      <c r="A363" s="44">
        <v>318</v>
      </c>
      <c r="B363" s="45">
        <v>54</v>
      </c>
      <c r="C363" s="46" t="s">
        <v>388</v>
      </c>
      <c r="D363" s="47" t="s">
        <v>51</v>
      </c>
      <c r="E363" s="48" t="s">
        <v>41</v>
      </c>
      <c r="F363" s="47">
        <v>1964</v>
      </c>
      <c r="G363" s="49">
        <v>0.04769930555630708</v>
      </c>
      <c r="H363" s="50">
        <v>10.482332901257239</v>
      </c>
    </row>
    <row r="364" spans="1:8" ht="15">
      <c r="A364" s="44">
        <v>327</v>
      </c>
      <c r="B364" s="45">
        <v>55</v>
      </c>
      <c r="C364" s="46" t="s">
        <v>397</v>
      </c>
      <c r="D364" s="47" t="s">
        <v>51</v>
      </c>
      <c r="E364" s="48" t="s">
        <v>134</v>
      </c>
      <c r="F364" s="47">
        <v>1957</v>
      </c>
      <c r="G364" s="49">
        <v>0.04844004629558185</v>
      </c>
      <c r="H364" s="50">
        <v>10.322038029216424</v>
      </c>
    </row>
    <row r="365" spans="1:8" ht="15">
      <c r="A365" s="44">
        <v>332</v>
      </c>
      <c r="B365" s="45">
        <v>56</v>
      </c>
      <c r="C365" s="46" t="s">
        <v>402</v>
      </c>
      <c r="D365" s="47" t="s">
        <v>51</v>
      </c>
      <c r="E365" s="48" t="s">
        <v>55</v>
      </c>
      <c r="F365" s="47">
        <v>1977</v>
      </c>
      <c r="G365" s="49">
        <v>0.049192361111636274</v>
      </c>
      <c r="H365" s="50">
        <v>10.164179736469832</v>
      </c>
    </row>
    <row r="366" spans="1:8" ht="15">
      <c r="A366" s="44">
        <v>334</v>
      </c>
      <c r="B366" s="45">
        <v>57</v>
      </c>
      <c r="C366" s="46" t="s">
        <v>404</v>
      </c>
      <c r="D366" s="47" t="s">
        <v>51</v>
      </c>
      <c r="E366" s="48" t="s">
        <v>265</v>
      </c>
      <c r="F366" s="47">
        <v>1960</v>
      </c>
      <c r="G366" s="49">
        <v>0.04949328704242362</v>
      </c>
      <c r="H366" s="50">
        <v>10.102380138369481</v>
      </c>
    </row>
    <row r="367" spans="1:8" ht="15">
      <c r="A367" s="44">
        <v>339</v>
      </c>
      <c r="B367" s="45">
        <v>58</v>
      </c>
      <c r="C367" s="46" t="s">
        <v>409</v>
      </c>
      <c r="D367" s="47" t="s">
        <v>51</v>
      </c>
      <c r="E367" s="48" t="s">
        <v>55</v>
      </c>
      <c r="F367" s="47">
        <v>1965</v>
      </c>
      <c r="G367" s="49">
        <v>0.050789583336154465</v>
      </c>
      <c r="H367" s="50">
        <v>9.844538331624312</v>
      </c>
    </row>
    <row r="368" spans="1:8" ht="15">
      <c r="A368" s="44">
        <v>340</v>
      </c>
      <c r="B368" s="45">
        <v>59</v>
      </c>
      <c r="C368" s="46" t="s">
        <v>410</v>
      </c>
      <c r="D368" s="47" t="s">
        <v>51</v>
      </c>
      <c r="E368" s="48" t="s">
        <v>122</v>
      </c>
      <c r="F368" s="47">
        <v>1965</v>
      </c>
      <c r="G368" s="49">
        <v>0.05080115741293412</v>
      </c>
      <c r="H368" s="50">
        <v>9.842295440944001</v>
      </c>
    </row>
    <row r="369" spans="1:8" ht="15">
      <c r="A369" s="44">
        <v>341</v>
      </c>
      <c r="B369" s="45">
        <v>60</v>
      </c>
      <c r="C369" s="46" t="s">
        <v>411</v>
      </c>
      <c r="D369" s="47" t="s">
        <v>51</v>
      </c>
      <c r="E369" s="48" t="s">
        <v>176</v>
      </c>
      <c r="F369" s="47">
        <v>1965</v>
      </c>
      <c r="G369" s="49">
        <v>0.051078935190162156</v>
      </c>
      <c r="H369" s="50">
        <v>9.788771009782138</v>
      </c>
    </row>
    <row r="370" spans="1:8" ht="15">
      <c r="A370" s="44">
        <v>344</v>
      </c>
      <c r="B370" s="45">
        <v>61</v>
      </c>
      <c r="C370" s="46" t="s">
        <v>414</v>
      </c>
      <c r="D370" s="47" t="s">
        <v>51</v>
      </c>
      <c r="E370" s="48" t="s">
        <v>57</v>
      </c>
      <c r="F370" s="47">
        <v>1966</v>
      </c>
      <c r="G370" s="49">
        <v>0.051217824075138196</v>
      </c>
      <c r="H370" s="50">
        <v>9.762226510569521</v>
      </c>
    </row>
    <row r="371" spans="1:8" ht="15">
      <c r="A371" s="44">
        <v>347</v>
      </c>
      <c r="B371" s="45">
        <v>62</v>
      </c>
      <c r="C371" s="46" t="s">
        <v>417</v>
      </c>
      <c r="D371" s="47" t="s">
        <v>51</v>
      </c>
      <c r="E371" s="48" t="s">
        <v>67</v>
      </c>
      <c r="F371" s="47">
        <v>1984</v>
      </c>
      <c r="G371" s="49">
        <v>0.05168078703718493</v>
      </c>
      <c r="H371" s="50">
        <v>9.674775263005268</v>
      </c>
    </row>
    <row r="372" spans="1:8" ht="15">
      <c r="A372" s="44">
        <v>348</v>
      </c>
      <c r="B372" s="45">
        <v>63</v>
      </c>
      <c r="C372" s="46" t="s">
        <v>418</v>
      </c>
      <c r="D372" s="47" t="s">
        <v>51</v>
      </c>
      <c r="E372" s="48" t="s">
        <v>37</v>
      </c>
      <c r="F372" s="47">
        <v>1962</v>
      </c>
      <c r="G372" s="49">
        <v>0.05183125000621658</v>
      </c>
      <c r="H372" s="50">
        <v>9.64668997834377</v>
      </c>
    </row>
    <row r="373" spans="1:8" ht="15">
      <c r="A373" s="44">
        <v>349</v>
      </c>
      <c r="B373" s="45">
        <v>64</v>
      </c>
      <c r="C373" s="46" t="s">
        <v>419</v>
      </c>
      <c r="D373" s="47" t="s">
        <v>51</v>
      </c>
      <c r="E373" s="48" t="s">
        <v>55</v>
      </c>
      <c r="F373" s="47">
        <v>1968</v>
      </c>
      <c r="G373" s="49">
        <v>0.051854398152499925</v>
      </c>
      <c r="H373" s="50">
        <v>9.64238363213738</v>
      </c>
    </row>
    <row r="374" spans="1:8" ht="15">
      <c r="A374" s="44">
        <v>351</v>
      </c>
      <c r="B374" s="45">
        <v>65</v>
      </c>
      <c r="C374" s="46" t="s">
        <v>421</v>
      </c>
      <c r="D374" s="47" t="s">
        <v>51</v>
      </c>
      <c r="E374" s="48" t="s">
        <v>37</v>
      </c>
      <c r="F374" s="47">
        <v>1972</v>
      </c>
      <c r="G374" s="49">
        <v>0.05190069444506662</v>
      </c>
      <c r="H374" s="50">
        <v>9.633782463724378</v>
      </c>
    </row>
    <row r="375" spans="1:8" ht="15">
      <c r="A375" s="44">
        <v>352</v>
      </c>
      <c r="B375" s="45">
        <v>66</v>
      </c>
      <c r="C375" s="46" t="s">
        <v>422</v>
      </c>
      <c r="D375" s="47" t="s">
        <v>51</v>
      </c>
      <c r="E375" s="48" t="s">
        <v>32</v>
      </c>
      <c r="F375" s="47">
        <v>1982</v>
      </c>
      <c r="G375" s="49">
        <v>0.05193541666812962</v>
      </c>
      <c r="H375" s="50">
        <v>9.627341650015625</v>
      </c>
    </row>
    <row r="376" spans="1:8" ht="15">
      <c r="A376" s="44">
        <v>354</v>
      </c>
      <c r="B376" s="45">
        <v>67</v>
      </c>
      <c r="C376" s="46" t="s">
        <v>424</v>
      </c>
      <c r="D376" s="47" t="s">
        <v>51</v>
      </c>
      <c r="E376" s="48" t="s">
        <v>145</v>
      </c>
      <c r="F376" s="47">
        <v>1969</v>
      </c>
      <c r="G376" s="49">
        <v>0.052340509260830004</v>
      </c>
      <c r="H376" s="50">
        <v>9.55283024680435</v>
      </c>
    </row>
    <row r="377" spans="1:8" ht="15">
      <c r="A377" s="44">
        <v>355</v>
      </c>
      <c r="B377" s="45">
        <v>68</v>
      </c>
      <c r="C377" s="46" t="s">
        <v>425</v>
      </c>
      <c r="D377" s="47" t="s">
        <v>51</v>
      </c>
      <c r="E377" s="48" t="s">
        <v>37</v>
      </c>
      <c r="F377" s="47">
        <v>1962</v>
      </c>
      <c r="G377" s="49">
        <v>0.052352083337609656</v>
      </c>
      <c r="H377" s="50">
        <v>9.55071829282486</v>
      </c>
    </row>
    <row r="378" spans="1:8" ht="15">
      <c r="A378" s="44">
        <v>356</v>
      </c>
      <c r="B378" s="45">
        <v>69</v>
      </c>
      <c r="C378" s="46" t="s">
        <v>426</v>
      </c>
      <c r="D378" s="47" t="s">
        <v>51</v>
      </c>
      <c r="E378" s="48" t="s">
        <v>427</v>
      </c>
      <c r="F378" s="47">
        <v>1961</v>
      </c>
      <c r="G378" s="49">
        <v>0.052421527783735655</v>
      </c>
      <c r="H378" s="50">
        <v>9.53806615600262</v>
      </c>
    </row>
    <row r="379" spans="1:8" ht="15">
      <c r="A379" s="44">
        <v>358</v>
      </c>
      <c r="B379" s="45">
        <v>70</v>
      </c>
      <c r="C379" s="46" t="s">
        <v>429</v>
      </c>
      <c r="D379" s="47" t="s">
        <v>51</v>
      </c>
      <c r="E379" s="48" t="s">
        <v>32</v>
      </c>
      <c r="F379" s="47">
        <v>1964</v>
      </c>
      <c r="G379" s="49">
        <v>0.05286134259222308</v>
      </c>
      <c r="H379" s="50">
        <v>9.458707923047713</v>
      </c>
    </row>
    <row r="380" spans="1:8" ht="15">
      <c r="A380" s="44">
        <v>359</v>
      </c>
      <c r="B380" s="45">
        <v>71</v>
      </c>
      <c r="C380" s="46" t="s">
        <v>430</v>
      </c>
      <c r="D380" s="47" t="s">
        <v>51</v>
      </c>
      <c r="E380" s="48" t="s">
        <v>32</v>
      </c>
      <c r="F380" s="47">
        <v>1966</v>
      </c>
      <c r="G380" s="49">
        <v>0.053092824076884426</v>
      </c>
      <c r="H380" s="50">
        <v>9.417468531640798</v>
      </c>
    </row>
    <row r="381" spans="1:8" ht="15">
      <c r="A381" s="44">
        <v>366</v>
      </c>
      <c r="B381" s="45">
        <v>72</v>
      </c>
      <c r="C381" s="46" t="s">
        <v>437</v>
      </c>
      <c r="D381" s="47" t="s">
        <v>51</v>
      </c>
      <c r="E381" s="48" t="s">
        <v>32</v>
      </c>
      <c r="F381" s="47">
        <v>1977</v>
      </c>
      <c r="G381" s="49">
        <v>0.05452800926286727</v>
      </c>
      <c r="H381" s="50">
        <v>9.169599381294345</v>
      </c>
    </row>
    <row r="382" spans="1:8" ht="15">
      <c r="A382" s="44">
        <v>368</v>
      </c>
      <c r="B382" s="45">
        <v>73</v>
      </c>
      <c r="C382" s="46" t="s">
        <v>439</v>
      </c>
      <c r="D382" s="47" t="s">
        <v>51</v>
      </c>
      <c r="E382" s="48" t="s">
        <v>55</v>
      </c>
      <c r="F382" s="47">
        <v>1965</v>
      </c>
      <c r="G382" s="49">
        <v>0.05479421296331566</v>
      </c>
      <c r="H382" s="50">
        <v>9.125051222740373</v>
      </c>
    </row>
    <row r="383" spans="1:8" ht="15">
      <c r="A383" s="44">
        <v>369</v>
      </c>
      <c r="B383" s="45">
        <v>74</v>
      </c>
      <c r="C383" s="46" t="s">
        <v>440</v>
      </c>
      <c r="D383" s="47" t="s">
        <v>51</v>
      </c>
      <c r="E383" s="48" t="s">
        <v>32</v>
      </c>
      <c r="F383" s="47">
        <v>1984</v>
      </c>
      <c r="G383" s="49">
        <v>0.05494467592507135</v>
      </c>
      <c r="H383" s="50">
        <v>9.100062773722707</v>
      </c>
    </row>
    <row r="384" spans="1:8" ht="15">
      <c r="A384" s="44">
        <v>370</v>
      </c>
      <c r="B384" s="45">
        <v>75</v>
      </c>
      <c r="C384" s="46" t="s">
        <v>441</v>
      </c>
      <c r="D384" s="47" t="s">
        <v>51</v>
      </c>
      <c r="E384" s="48" t="s">
        <v>134</v>
      </c>
      <c r="F384" s="47">
        <v>1967</v>
      </c>
      <c r="G384" s="49">
        <v>0.05506041667104</v>
      </c>
      <c r="H384" s="50">
        <v>9.080933821973487</v>
      </c>
    </row>
    <row r="385" spans="1:8" ht="15">
      <c r="A385" s="44">
        <v>373</v>
      </c>
      <c r="B385" s="45">
        <v>76</v>
      </c>
      <c r="C385" s="46" t="s">
        <v>444</v>
      </c>
      <c r="D385" s="47" t="s">
        <v>51</v>
      </c>
      <c r="E385" s="48" t="s">
        <v>55</v>
      </c>
      <c r="F385" s="47">
        <v>1966</v>
      </c>
      <c r="G385" s="49">
        <v>0.05536134259455139</v>
      </c>
      <c r="H385" s="50">
        <v>9.031572873184068</v>
      </c>
    </row>
    <row r="386" spans="3:5" ht="15">
      <c r="C386" s="77" t="s">
        <v>470</v>
      </c>
      <c r="D386" s="77"/>
      <c r="E386" s="77"/>
    </row>
    <row r="387" spans="2:6" ht="15">
      <c r="B387" s="52"/>
      <c r="C387" s="42" t="s">
        <v>471</v>
      </c>
      <c r="D387" s="53"/>
      <c r="E387" s="53"/>
      <c r="F387" s="52"/>
    </row>
    <row r="388" spans="2:6" ht="15">
      <c r="B388" s="54" t="s">
        <v>472</v>
      </c>
      <c r="C388" s="55" t="s">
        <v>473</v>
      </c>
      <c r="D388" s="44" t="s">
        <v>24</v>
      </c>
      <c r="E388" s="56" t="s">
        <v>134</v>
      </c>
      <c r="F388" s="44">
        <v>2003</v>
      </c>
    </row>
    <row r="389" spans="2:6" ht="15">
      <c r="B389" s="54" t="s">
        <v>472</v>
      </c>
      <c r="C389" s="55" t="s">
        <v>474</v>
      </c>
      <c r="D389" s="44" t="s">
        <v>24</v>
      </c>
      <c r="E389" s="56" t="s">
        <v>134</v>
      </c>
      <c r="F389" s="44">
        <v>2002</v>
      </c>
    </row>
    <row r="390" spans="2:6" ht="15">
      <c r="B390" s="54" t="s">
        <v>472</v>
      </c>
      <c r="C390" s="55" t="s">
        <v>475</v>
      </c>
      <c r="D390" s="44" t="s">
        <v>24</v>
      </c>
      <c r="E390" s="56" t="s">
        <v>55</v>
      </c>
      <c r="F390" s="44">
        <v>2012</v>
      </c>
    </row>
    <row r="391" spans="2:6" ht="15">
      <c r="B391" s="54" t="s">
        <v>472</v>
      </c>
      <c r="C391" s="55" t="s">
        <v>476</v>
      </c>
      <c r="D391" s="44" t="s">
        <v>24</v>
      </c>
      <c r="E391" s="56" t="s">
        <v>55</v>
      </c>
      <c r="F391" s="44">
        <v>2003</v>
      </c>
    </row>
    <row r="392" spans="2:6" ht="15">
      <c r="B392" s="54" t="s">
        <v>472</v>
      </c>
      <c r="C392" s="55" t="s">
        <v>477</v>
      </c>
      <c r="D392" s="44" t="s">
        <v>24</v>
      </c>
      <c r="E392" s="56" t="s">
        <v>55</v>
      </c>
      <c r="F392" s="44">
        <v>2013</v>
      </c>
    </row>
    <row r="393" spans="2:6" ht="15">
      <c r="B393" s="54" t="s">
        <v>472</v>
      </c>
      <c r="C393" s="55" t="s">
        <v>478</v>
      </c>
      <c r="D393" s="44" t="s">
        <v>24</v>
      </c>
      <c r="E393" s="56" t="s">
        <v>55</v>
      </c>
      <c r="F393" s="44">
        <v>2005</v>
      </c>
    </row>
    <row r="394" spans="2:6" ht="15">
      <c r="B394" s="54" t="s">
        <v>472</v>
      </c>
      <c r="C394" s="55" t="s">
        <v>479</v>
      </c>
      <c r="D394" s="44" t="s">
        <v>24</v>
      </c>
      <c r="E394" s="56" t="s">
        <v>67</v>
      </c>
      <c r="F394" s="44">
        <v>2006</v>
      </c>
    </row>
    <row r="395" spans="2:6" ht="15">
      <c r="B395" s="54" t="s">
        <v>472</v>
      </c>
      <c r="C395" s="55" t="s">
        <v>480</v>
      </c>
      <c r="D395" s="44" t="s">
        <v>24</v>
      </c>
      <c r="E395" s="56" t="s">
        <v>60</v>
      </c>
      <c r="F395" s="44">
        <v>2002</v>
      </c>
    </row>
    <row r="396" spans="2:6" ht="15">
      <c r="B396" s="54" t="s">
        <v>472</v>
      </c>
      <c r="C396" s="55" t="s">
        <v>481</v>
      </c>
      <c r="D396" s="44" t="s">
        <v>24</v>
      </c>
      <c r="E396" s="56" t="s">
        <v>145</v>
      </c>
      <c r="F396" s="44">
        <v>2009</v>
      </c>
    </row>
    <row r="397" spans="2:6" ht="15">
      <c r="B397" s="54" t="s">
        <v>472</v>
      </c>
      <c r="C397" s="55" t="s">
        <v>482</v>
      </c>
      <c r="D397" s="44" t="s">
        <v>24</v>
      </c>
      <c r="E397" s="56" t="s">
        <v>145</v>
      </c>
      <c r="F397" s="44">
        <v>2009</v>
      </c>
    </row>
    <row r="398" spans="2:6" ht="15">
      <c r="B398" s="54" t="s">
        <v>472</v>
      </c>
      <c r="C398" s="55" t="s">
        <v>483</v>
      </c>
      <c r="D398" s="44" t="s">
        <v>24</v>
      </c>
      <c r="E398" s="56" t="s">
        <v>145</v>
      </c>
      <c r="F398" s="44">
        <v>2010</v>
      </c>
    </row>
    <row r="399" spans="2:6" ht="15">
      <c r="B399" s="54" t="s">
        <v>472</v>
      </c>
      <c r="C399" s="55" t="s">
        <v>484</v>
      </c>
      <c r="D399" s="44" t="s">
        <v>24</v>
      </c>
      <c r="E399" s="56" t="s">
        <v>145</v>
      </c>
      <c r="F399" s="44">
        <v>2004</v>
      </c>
    </row>
    <row r="400" spans="2:6" ht="15">
      <c r="B400" s="54" t="s">
        <v>472</v>
      </c>
      <c r="C400" s="55" t="s">
        <v>485</v>
      </c>
      <c r="D400" s="44" t="s">
        <v>24</v>
      </c>
      <c r="E400" s="56" t="s">
        <v>145</v>
      </c>
      <c r="F400" s="44">
        <v>2005</v>
      </c>
    </row>
    <row r="401" spans="2:6" ht="15">
      <c r="B401" s="54" t="s">
        <v>472</v>
      </c>
      <c r="C401" s="55" t="s">
        <v>486</v>
      </c>
      <c r="D401" s="44" t="s">
        <v>24</v>
      </c>
      <c r="E401" s="56" t="s">
        <v>145</v>
      </c>
      <c r="F401" s="44">
        <v>2002</v>
      </c>
    </row>
    <row r="402" spans="2:6" ht="15">
      <c r="B402" s="54" t="s">
        <v>472</v>
      </c>
      <c r="C402" s="55" t="s">
        <v>487</v>
      </c>
      <c r="D402" s="44" t="s">
        <v>24</v>
      </c>
      <c r="E402" s="56" t="s">
        <v>145</v>
      </c>
      <c r="F402" s="44">
        <v>2002</v>
      </c>
    </row>
    <row r="403" spans="2:6" ht="15">
      <c r="B403" s="54" t="s">
        <v>472</v>
      </c>
      <c r="C403" s="55" t="s">
        <v>488</v>
      </c>
      <c r="D403" s="44" t="s">
        <v>24</v>
      </c>
      <c r="E403" s="56" t="s">
        <v>32</v>
      </c>
      <c r="F403" s="44">
        <v>2010</v>
      </c>
    </row>
    <row r="404" spans="2:6" ht="15">
      <c r="B404" s="54" t="s">
        <v>472</v>
      </c>
      <c r="C404" s="55" t="s">
        <v>489</v>
      </c>
      <c r="D404" s="44" t="s">
        <v>24</v>
      </c>
      <c r="E404" s="56" t="s">
        <v>32</v>
      </c>
      <c r="F404" s="44">
        <v>2006</v>
      </c>
    </row>
    <row r="405" spans="2:6" ht="15">
      <c r="B405" s="54" t="s">
        <v>472</v>
      </c>
      <c r="C405" s="55" t="s">
        <v>490</v>
      </c>
      <c r="D405" s="44" t="s">
        <v>24</v>
      </c>
      <c r="E405" s="56" t="s">
        <v>32</v>
      </c>
      <c r="F405" s="44">
        <v>2009</v>
      </c>
    </row>
    <row r="406" spans="2:6" ht="15">
      <c r="B406" s="54" t="s">
        <v>472</v>
      </c>
      <c r="C406" s="55" t="s">
        <v>491</v>
      </c>
      <c r="D406" s="44" t="s">
        <v>24</v>
      </c>
      <c r="E406" s="56" t="s">
        <v>32</v>
      </c>
      <c r="F406" s="44">
        <v>2009</v>
      </c>
    </row>
    <row r="407" spans="2:6" ht="15">
      <c r="B407" s="54" t="s">
        <v>472</v>
      </c>
      <c r="C407" s="55" t="s">
        <v>492</v>
      </c>
      <c r="D407" s="44" t="s">
        <v>24</v>
      </c>
      <c r="E407" s="56" t="s">
        <v>32</v>
      </c>
      <c r="F407" s="44">
        <v>2005</v>
      </c>
    </row>
    <row r="408" spans="2:6" ht="15">
      <c r="B408" s="54" t="s">
        <v>472</v>
      </c>
      <c r="C408" s="55" t="s">
        <v>493</v>
      </c>
      <c r="D408" s="44" t="s">
        <v>24</v>
      </c>
      <c r="E408" s="56" t="s">
        <v>32</v>
      </c>
      <c r="F408" s="44">
        <v>2008</v>
      </c>
    </row>
    <row r="409" spans="2:6" ht="15">
      <c r="B409" s="54" t="s">
        <v>472</v>
      </c>
      <c r="C409" s="55" t="s">
        <v>494</v>
      </c>
      <c r="D409" s="44" t="s">
        <v>24</v>
      </c>
      <c r="E409" s="56" t="s">
        <v>181</v>
      </c>
      <c r="F409" s="44">
        <v>2003</v>
      </c>
    </row>
    <row r="410" spans="2:6" ht="15">
      <c r="B410" s="54">
        <v>23</v>
      </c>
      <c r="C410" s="55" t="s">
        <v>495</v>
      </c>
      <c r="D410" s="44" t="s">
        <v>24</v>
      </c>
      <c r="E410" s="56" t="s">
        <v>181</v>
      </c>
      <c r="F410" s="44">
        <v>2005</v>
      </c>
    </row>
    <row r="411" spans="2:6" ht="15">
      <c r="B411" s="54"/>
      <c r="C411" s="51" t="s">
        <v>496</v>
      </c>
      <c r="D411" s="44"/>
      <c r="E411" s="56"/>
      <c r="F411" s="44"/>
    </row>
    <row r="412" spans="2:6" ht="15">
      <c r="B412" s="54" t="s">
        <v>472</v>
      </c>
      <c r="C412" s="55" t="s">
        <v>497</v>
      </c>
      <c r="D412" s="44" t="s">
        <v>51</v>
      </c>
      <c r="E412" s="56" t="s">
        <v>37</v>
      </c>
      <c r="F412" s="44">
        <v>2006</v>
      </c>
    </row>
    <row r="413" spans="2:6" ht="15">
      <c r="B413" s="54" t="s">
        <v>472</v>
      </c>
      <c r="C413" s="55" t="s">
        <v>498</v>
      </c>
      <c r="D413" s="44" t="s">
        <v>51</v>
      </c>
      <c r="E413" s="56" t="s">
        <v>55</v>
      </c>
      <c r="F413" s="44">
        <v>2006</v>
      </c>
    </row>
    <row r="414" spans="2:6" ht="15">
      <c r="B414" s="54" t="s">
        <v>472</v>
      </c>
      <c r="C414" s="55" t="s">
        <v>499</v>
      </c>
      <c r="D414" s="44" t="s">
        <v>51</v>
      </c>
      <c r="E414" s="56" t="s">
        <v>55</v>
      </c>
      <c r="F414" s="44">
        <v>2006</v>
      </c>
    </row>
    <row r="415" spans="2:6" ht="15">
      <c r="B415" s="54" t="s">
        <v>472</v>
      </c>
      <c r="C415" s="55" t="s">
        <v>500</v>
      </c>
      <c r="D415" s="44" t="s">
        <v>51</v>
      </c>
      <c r="E415" s="56" t="s">
        <v>55</v>
      </c>
      <c r="F415" s="44">
        <v>2010</v>
      </c>
    </row>
    <row r="416" spans="2:6" ht="15">
      <c r="B416" s="54" t="s">
        <v>472</v>
      </c>
      <c r="C416" s="55" t="s">
        <v>501</v>
      </c>
      <c r="D416" s="44" t="s">
        <v>51</v>
      </c>
      <c r="E416" s="56" t="s">
        <v>55</v>
      </c>
      <c r="F416" s="44">
        <v>2006</v>
      </c>
    </row>
    <row r="417" spans="2:6" ht="15">
      <c r="B417" s="54" t="s">
        <v>472</v>
      </c>
      <c r="C417" s="55" t="s">
        <v>502</v>
      </c>
      <c r="D417" s="44" t="s">
        <v>51</v>
      </c>
      <c r="E417" s="56" t="s">
        <v>55</v>
      </c>
      <c r="F417" s="44">
        <v>2007</v>
      </c>
    </row>
    <row r="418" spans="2:6" ht="15">
      <c r="B418" s="54" t="s">
        <v>472</v>
      </c>
      <c r="C418" s="55" t="s">
        <v>503</v>
      </c>
      <c r="D418" s="44" t="s">
        <v>51</v>
      </c>
      <c r="E418" s="56" t="s">
        <v>67</v>
      </c>
      <c r="F418" s="44">
        <v>2008</v>
      </c>
    </row>
    <row r="419" spans="2:6" ht="15">
      <c r="B419" s="54" t="s">
        <v>472</v>
      </c>
      <c r="C419" s="55" t="s">
        <v>504</v>
      </c>
      <c r="D419" s="44" t="s">
        <v>51</v>
      </c>
      <c r="E419" s="56" t="s">
        <v>60</v>
      </c>
      <c r="F419" s="44">
        <v>2010</v>
      </c>
    </row>
    <row r="420" spans="2:6" ht="15">
      <c r="B420" s="54" t="s">
        <v>472</v>
      </c>
      <c r="C420" s="55" t="s">
        <v>505</v>
      </c>
      <c r="D420" s="44" t="s">
        <v>51</v>
      </c>
      <c r="E420" s="56" t="s">
        <v>60</v>
      </c>
      <c r="F420" s="44">
        <v>2001</v>
      </c>
    </row>
    <row r="421" spans="2:6" ht="15">
      <c r="B421" s="54" t="s">
        <v>472</v>
      </c>
      <c r="C421" s="55" t="s">
        <v>506</v>
      </c>
      <c r="D421" s="44" t="s">
        <v>51</v>
      </c>
      <c r="E421" s="56" t="s">
        <v>60</v>
      </c>
      <c r="F421" s="44">
        <v>2001</v>
      </c>
    </row>
    <row r="422" spans="2:6" ht="15">
      <c r="B422" s="54" t="s">
        <v>472</v>
      </c>
      <c r="C422" s="55" t="s">
        <v>507</v>
      </c>
      <c r="D422" s="44" t="s">
        <v>51</v>
      </c>
      <c r="E422" s="56" t="s">
        <v>60</v>
      </c>
      <c r="F422" s="44">
        <v>2008</v>
      </c>
    </row>
    <row r="423" spans="2:6" ht="15">
      <c r="B423" s="54" t="s">
        <v>472</v>
      </c>
      <c r="C423" s="55" t="s">
        <v>508</v>
      </c>
      <c r="D423" s="44" t="s">
        <v>51</v>
      </c>
      <c r="E423" s="56" t="s">
        <v>60</v>
      </c>
      <c r="F423" s="44">
        <v>2010</v>
      </c>
    </row>
    <row r="424" spans="2:6" ht="15">
      <c r="B424" s="54" t="s">
        <v>472</v>
      </c>
      <c r="C424" s="55" t="s">
        <v>509</v>
      </c>
      <c r="D424" s="44" t="s">
        <v>51</v>
      </c>
      <c r="E424" s="56" t="s">
        <v>60</v>
      </c>
      <c r="F424" s="44">
        <v>2001</v>
      </c>
    </row>
    <row r="425" spans="2:6" ht="15">
      <c r="B425" s="54" t="s">
        <v>472</v>
      </c>
      <c r="C425" s="55" t="s">
        <v>510</v>
      </c>
      <c r="D425" s="44" t="s">
        <v>51</v>
      </c>
      <c r="E425" s="56" t="s">
        <v>145</v>
      </c>
      <c r="F425" s="44">
        <v>2006</v>
      </c>
    </row>
    <row r="426" spans="2:6" ht="15">
      <c r="B426" s="54" t="s">
        <v>472</v>
      </c>
      <c r="C426" s="55" t="s">
        <v>511</v>
      </c>
      <c r="D426" s="44" t="s">
        <v>51</v>
      </c>
      <c r="E426" s="56" t="s">
        <v>145</v>
      </c>
      <c r="F426" s="44">
        <v>2005</v>
      </c>
    </row>
    <row r="427" spans="2:6" ht="15">
      <c r="B427" s="54" t="s">
        <v>472</v>
      </c>
      <c r="C427" s="55" t="s">
        <v>512</v>
      </c>
      <c r="D427" s="44" t="s">
        <v>51</v>
      </c>
      <c r="E427" s="56" t="s">
        <v>145</v>
      </c>
      <c r="F427" s="44">
        <v>2006</v>
      </c>
    </row>
    <row r="428" spans="2:6" ht="15">
      <c r="B428" s="54" t="s">
        <v>472</v>
      </c>
      <c r="C428" s="55" t="s">
        <v>513</v>
      </c>
      <c r="D428" s="44" t="s">
        <v>51</v>
      </c>
      <c r="E428" s="56" t="s">
        <v>145</v>
      </c>
      <c r="F428" s="44">
        <v>2004</v>
      </c>
    </row>
    <row r="429" spans="2:6" ht="15">
      <c r="B429" s="54" t="s">
        <v>472</v>
      </c>
      <c r="C429" s="55" t="s">
        <v>514</v>
      </c>
      <c r="D429" s="44" t="s">
        <v>51</v>
      </c>
      <c r="E429" s="56" t="s">
        <v>145</v>
      </c>
      <c r="F429" s="44">
        <v>2009</v>
      </c>
    </row>
    <row r="430" spans="2:6" ht="15">
      <c r="B430" s="54" t="s">
        <v>472</v>
      </c>
      <c r="C430" s="55" t="s">
        <v>515</v>
      </c>
      <c r="D430" s="44" t="s">
        <v>51</v>
      </c>
      <c r="E430" s="56" t="s">
        <v>145</v>
      </c>
      <c r="F430" s="44">
        <v>2005</v>
      </c>
    </row>
    <row r="431" spans="2:6" ht="15">
      <c r="B431" s="54" t="s">
        <v>472</v>
      </c>
      <c r="C431" s="55" t="s">
        <v>516</v>
      </c>
      <c r="D431" s="44" t="s">
        <v>51</v>
      </c>
      <c r="E431" s="56" t="s">
        <v>145</v>
      </c>
      <c r="F431" s="44">
        <v>2008</v>
      </c>
    </row>
    <row r="432" spans="2:6" ht="15">
      <c r="B432" s="54" t="s">
        <v>472</v>
      </c>
      <c r="C432" s="55" t="s">
        <v>517</v>
      </c>
      <c r="D432" s="44" t="s">
        <v>51</v>
      </c>
      <c r="E432" s="56" t="s">
        <v>32</v>
      </c>
      <c r="F432" s="44">
        <v>2013</v>
      </c>
    </row>
    <row r="433" spans="2:6" ht="15">
      <c r="B433" s="54" t="s">
        <v>472</v>
      </c>
      <c r="C433" s="55" t="s">
        <v>518</v>
      </c>
      <c r="D433" s="44" t="s">
        <v>51</v>
      </c>
      <c r="E433" s="56" t="s">
        <v>32</v>
      </c>
      <c r="F433" s="44">
        <v>2005</v>
      </c>
    </row>
    <row r="434" spans="2:6" ht="15">
      <c r="B434" s="54" t="s">
        <v>472</v>
      </c>
      <c r="C434" s="55" t="s">
        <v>519</v>
      </c>
      <c r="D434" s="44" t="s">
        <v>51</v>
      </c>
      <c r="E434" s="56" t="s">
        <v>32</v>
      </c>
      <c r="F434" s="44">
        <v>2013</v>
      </c>
    </row>
    <row r="435" spans="2:6" ht="15">
      <c r="B435" s="54" t="s">
        <v>472</v>
      </c>
      <c r="C435" s="55" t="s">
        <v>520</v>
      </c>
      <c r="D435" s="44" t="s">
        <v>51</v>
      </c>
      <c r="E435" s="56" t="s">
        <v>32</v>
      </c>
      <c r="F435" s="44">
        <v>2009</v>
      </c>
    </row>
    <row r="436" spans="2:6" ht="15">
      <c r="B436" s="54" t="s">
        <v>472</v>
      </c>
      <c r="C436" s="55" t="s">
        <v>521</v>
      </c>
      <c r="D436" s="44" t="s">
        <v>51</v>
      </c>
      <c r="E436" s="56" t="s">
        <v>32</v>
      </c>
      <c r="F436" s="44">
        <v>2014</v>
      </c>
    </row>
    <row r="437" spans="2:6" ht="15">
      <c r="B437" s="54" t="s">
        <v>472</v>
      </c>
      <c r="C437" s="55" t="s">
        <v>522</v>
      </c>
      <c r="D437" s="44" t="s">
        <v>51</v>
      </c>
      <c r="E437" s="56" t="s">
        <v>32</v>
      </c>
      <c r="F437" s="44">
        <v>2009</v>
      </c>
    </row>
    <row r="438" spans="2:6" ht="15">
      <c r="B438" s="54" t="s">
        <v>472</v>
      </c>
      <c r="C438" s="55" t="s">
        <v>523</v>
      </c>
      <c r="D438" s="44" t="s">
        <v>51</v>
      </c>
      <c r="E438" s="56" t="s">
        <v>181</v>
      </c>
      <c r="F438" s="44">
        <v>2004</v>
      </c>
    </row>
    <row r="439" spans="2:6" ht="15">
      <c r="B439" s="54" t="s">
        <v>472</v>
      </c>
      <c r="C439" s="55" t="s">
        <v>524</v>
      </c>
      <c r="D439" s="44" t="s">
        <v>51</v>
      </c>
      <c r="E439" s="56" t="s">
        <v>181</v>
      </c>
      <c r="F439" s="44">
        <v>2007</v>
      </c>
    </row>
    <row r="440" spans="2:6" ht="15">
      <c r="B440" s="54" t="s">
        <v>472</v>
      </c>
      <c r="C440" s="55" t="s">
        <v>525</v>
      </c>
      <c r="D440" s="44" t="s">
        <v>51</v>
      </c>
      <c r="E440" s="56" t="s">
        <v>181</v>
      </c>
      <c r="F440" s="44">
        <v>2009</v>
      </c>
    </row>
    <row r="441" spans="2:6" ht="15">
      <c r="B441" s="54" t="s">
        <v>472</v>
      </c>
      <c r="C441" s="55" t="s">
        <v>526</v>
      </c>
      <c r="D441" s="44" t="s">
        <v>51</v>
      </c>
      <c r="E441" s="56" t="s">
        <v>181</v>
      </c>
      <c r="F441" s="44">
        <v>2006</v>
      </c>
    </row>
    <row r="442" spans="2:6" ht="15">
      <c r="B442" s="54" t="s">
        <v>472</v>
      </c>
      <c r="C442" s="55" t="s">
        <v>527</v>
      </c>
      <c r="D442" s="44" t="s">
        <v>51</v>
      </c>
      <c r="E442" s="56" t="s">
        <v>181</v>
      </c>
      <c r="F442" s="44">
        <v>2006</v>
      </c>
    </row>
    <row r="443" spans="2:6" ht="15">
      <c r="B443" s="54">
        <v>32</v>
      </c>
      <c r="C443" s="55" t="s">
        <v>528</v>
      </c>
      <c r="D443" s="44" t="s">
        <v>51</v>
      </c>
      <c r="E443" s="56" t="s">
        <v>181</v>
      </c>
      <c r="F443" s="44">
        <v>2006</v>
      </c>
    </row>
    <row r="444" spans="2:6" ht="15">
      <c r="B444" s="54"/>
      <c r="C444" s="51" t="s">
        <v>529</v>
      </c>
      <c r="D444" s="44"/>
      <c r="E444" s="56"/>
      <c r="F444" s="44"/>
    </row>
    <row r="445" spans="2:6" ht="15">
      <c r="B445" s="54" t="s">
        <v>472</v>
      </c>
      <c r="C445" s="55" t="s">
        <v>530</v>
      </c>
      <c r="D445" s="44" t="s">
        <v>24</v>
      </c>
      <c r="E445" s="56" t="s">
        <v>80</v>
      </c>
      <c r="F445" s="44">
        <v>1956</v>
      </c>
    </row>
    <row r="446" spans="2:6" ht="15">
      <c r="B446" s="54" t="s">
        <v>472</v>
      </c>
      <c r="C446" s="55" t="s">
        <v>531</v>
      </c>
      <c r="D446" s="44" t="s">
        <v>24</v>
      </c>
      <c r="E446" s="56" t="s">
        <v>80</v>
      </c>
      <c r="F446" s="44">
        <v>1971</v>
      </c>
    </row>
    <row r="447" spans="2:6" ht="15">
      <c r="B447" s="54" t="s">
        <v>472</v>
      </c>
      <c r="C447" s="55" t="s">
        <v>532</v>
      </c>
      <c r="D447" s="44" t="s">
        <v>24</v>
      </c>
      <c r="E447" s="56" t="s">
        <v>80</v>
      </c>
      <c r="F447" s="44">
        <v>1935</v>
      </c>
    </row>
    <row r="448" spans="2:6" ht="15">
      <c r="B448" s="54" t="s">
        <v>472</v>
      </c>
      <c r="C448" s="55" t="s">
        <v>533</v>
      </c>
      <c r="D448" s="44" t="s">
        <v>24</v>
      </c>
      <c r="E448" s="56" t="s">
        <v>80</v>
      </c>
      <c r="F448" s="44">
        <v>1964</v>
      </c>
    </row>
    <row r="449" spans="2:6" ht="15">
      <c r="B449" s="54" t="s">
        <v>472</v>
      </c>
      <c r="C449" s="55" t="s">
        <v>534</v>
      </c>
      <c r="D449" s="44" t="s">
        <v>24</v>
      </c>
      <c r="E449" s="56" t="s">
        <v>80</v>
      </c>
      <c r="F449" s="44">
        <v>1961</v>
      </c>
    </row>
    <row r="450" spans="2:6" ht="15">
      <c r="B450" s="54" t="s">
        <v>472</v>
      </c>
      <c r="C450" s="55" t="s">
        <v>535</v>
      </c>
      <c r="D450" s="44" t="s">
        <v>24</v>
      </c>
      <c r="E450" s="56" t="s">
        <v>80</v>
      </c>
      <c r="F450" s="44">
        <v>1953</v>
      </c>
    </row>
    <row r="451" spans="2:6" ht="15">
      <c r="B451" s="54" t="s">
        <v>472</v>
      </c>
      <c r="C451" s="55" t="s">
        <v>536</v>
      </c>
      <c r="D451" s="44" t="s">
        <v>24</v>
      </c>
      <c r="E451" s="56" t="s">
        <v>134</v>
      </c>
      <c r="F451" s="44">
        <v>1957</v>
      </c>
    </row>
    <row r="452" spans="2:6" ht="15">
      <c r="B452" s="54" t="s">
        <v>472</v>
      </c>
      <c r="C452" s="55" t="s">
        <v>537</v>
      </c>
      <c r="D452" s="44" t="s">
        <v>24</v>
      </c>
      <c r="E452" s="56" t="s">
        <v>134</v>
      </c>
      <c r="F452" s="44">
        <v>1937</v>
      </c>
    </row>
    <row r="453" spans="2:6" ht="15">
      <c r="B453" s="54" t="s">
        <v>472</v>
      </c>
      <c r="C453" s="55" t="s">
        <v>538</v>
      </c>
      <c r="D453" s="44" t="s">
        <v>24</v>
      </c>
      <c r="E453" s="56" t="s">
        <v>134</v>
      </c>
      <c r="F453" s="44">
        <v>1937</v>
      </c>
    </row>
    <row r="454" spans="2:6" ht="15">
      <c r="B454" s="54" t="s">
        <v>472</v>
      </c>
      <c r="C454" s="55" t="s">
        <v>539</v>
      </c>
      <c r="D454" s="44" t="s">
        <v>24</v>
      </c>
      <c r="E454" s="56" t="s">
        <v>134</v>
      </c>
      <c r="F454" s="44">
        <v>1977</v>
      </c>
    </row>
    <row r="455" spans="2:6" ht="15">
      <c r="B455" s="54" t="s">
        <v>472</v>
      </c>
      <c r="C455" s="55" t="s">
        <v>540</v>
      </c>
      <c r="D455" s="44" t="s">
        <v>24</v>
      </c>
      <c r="E455" s="56" t="s">
        <v>37</v>
      </c>
      <c r="F455" s="44">
        <v>1935</v>
      </c>
    </row>
    <row r="456" spans="2:6" ht="15">
      <c r="B456" s="54" t="s">
        <v>472</v>
      </c>
      <c r="C456" s="55" t="s">
        <v>541</v>
      </c>
      <c r="D456" s="44" t="s">
        <v>24</v>
      </c>
      <c r="E456" s="56" t="s">
        <v>37</v>
      </c>
      <c r="F456" s="44">
        <v>1951</v>
      </c>
    </row>
    <row r="457" spans="2:6" ht="15">
      <c r="B457" s="54" t="s">
        <v>472</v>
      </c>
      <c r="C457" s="55" t="s">
        <v>542</v>
      </c>
      <c r="D457" s="44" t="s">
        <v>24</v>
      </c>
      <c r="E457" s="56" t="s">
        <v>37</v>
      </c>
      <c r="F457" s="44">
        <v>1935</v>
      </c>
    </row>
    <row r="458" spans="2:6" ht="15">
      <c r="B458" s="54" t="s">
        <v>472</v>
      </c>
      <c r="C458" s="55" t="s">
        <v>543</v>
      </c>
      <c r="D458" s="44" t="s">
        <v>24</v>
      </c>
      <c r="E458" s="56" t="s">
        <v>37</v>
      </c>
      <c r="F458" s="44">
        <v>1967</v>
      </c>
    </row>
    <row r="459" spans="2:6" ht="15">
      <c r="B459" s="54" t="s">
        <v>472</v>
      </c>
      <c r="C459" s="55" t="s">
        <v>544</v>
      </c>
      <c r="D459" s="44" t="s">
        <v>24</v>
      </c>
      <c r="E459" s="56" t="s">
        <v>37</v>
      </c>
      <c r="F459" s="44">
        <v>1961</v>
      </c>
    </row>
    <row r="460" spans="2:6" ht="15">
      <c r="B460" s="54" t="s">
        <v>472</v>
      </c>
      <c r="C460" s="55" t="s">
        <v>545</v>
      </c>
      <c r="D460" s="44" t="s">
        <v>24</v>
      </c>
      <c r="E460" s="56" t="s">
        <v>37</v>
      </c>
      <c r="F460" s="44">
        <v>1941</v>
      </c>
    </row>
    <row r="461" spans="1:8" ht="15">
      <c r="A461" s="105"/>
      <c r="B461" s="106" t="s">
        <v>472</v>
      </c>
      <c r="C461" s="107" t="s">
        <v>546</v>
      </c>
      <c r="D461" s="98" t="s">
        <v>24</v>
      </c>
      <c r="E461" s="108" t="s">
        <v>142</v>
      </c>
      <c r="F461" s="98">
        <v>1959</v>
      </c>
      <c r="G461" s="105"/>
      <c r="H461" s="105"/>
    </row>
    <row r="462" spans="2:6" ht="15">
      <c r="B462" s="54" t="s">
        <v>472</v>
      </c>
      <c r="C462" s="55" t="s">
        <v>547</v>
      </c>
      <c r="D462" s="44" t="s">
        <v>24</v>
      </c>
      <c r="E462" s="56" t="s">
        <v>57</v>
      </c>
      <c r="F462" s="44">
        <v>1945</v>
      </c>
    </row>
    <row r="463" spans="2:6" ht="15">
      <c r="B463" s="54" t="s">
        <v>472</v>
      </c>
      <c r="C463" s="55" t="s">
        <v>548</v>
      </c>
      <c r="D463" s="44" t="s">
        <v>24</v>
      </c>
      <c r="E463" s="56" t="s">
        <v>57</v>
      </c>
      <c r="F463" s="44">
        <v>1949</v>
      </c>
    </row>
    <row r="464" spans="2:6" ht="15">
      <c r="B464" s="54" t="s">
        <v>472</v>
      </c>
      <c r="C464" s="55" t="s">
        <v>549</v>
      </c>
      <c r="D464" s="44" t="s">
        <v>24</v>
      </c>
      <c r="E464" s="56" t="s">
        <v>57</v>
      </c>
      <c r="F464" s="44">
        <v>1943</v>
      </c>
    </row>
    <row r="465" spans="2:6" ht="15">
      <c r="B465" s="54" t="s">
        <v>472</v>
      </c>
      <c r="C465" s="55" t="s">
        <v>550</v>
      </c>
      <c r="D465" s="44" t="s">
        <v>24</v>
      </c>
      <c r="E465" s="56" t="s">
        <v>57</v>
      </c>
      <c r="F465" s="44">
        <v>1947</v>
      </c>
    </row>
    <row r="466" spans="2:6" ht="15">
      <c r="B466" s="54" t="s">
        <v>472</v>
      </c>
      <c r="C466" s="55" t="s">
        <v>551</v>
      </c>
      <c r="D466" s="44" t="s">
        <v>24</v>
      </c>
      <c r="E466" s="56" t="s">
        <v>57</v>
      </c>
      <c r="F466" s="44">
        <v>1949</v>
      </c>
    </row>
    <row r="467" spans="2:6" ht="15">
      <c r="B467" s="54" t="s">
        <v>472</v>
      </c>
      <c r="C467" s="55" t="s">
        <v>552</v>
      </c>
      <c r="D467" s="44" t="s">
        <v>24</v>
      </c>
      <c r="E467" s="56" t="s">
        <v>57</v>
      </c>
      <c r="F467" s="44">
        <v>1947</v>
      </c>
    </row>
    <row r="468" spans="2:6" ht="15">
      <c r="B468" s="54" t="s">
        <v>472</v>
      </c>
      <c r="C468" s="55" t="s">
        <v>553</v>
      </c>
      <c r="D468" s="44" t="s">
        <v>24</v>
      </c>
      <c r="E468" s="56" t="s">
        <v>222</v>
      </c>
      <c r="F468" s="44">
        <v>1949</v>
      </c>
    </row>
    <row r="469" spans="2:6" ht="15">
      <c r="B469" s="54" t="s">
        <v>472</v>
      </c>
      <c r="C469" s="55" t="s">
        <v>554</v>
      </c>
      <c r="D469" s="44" t="s">
        <v>24</v>
      </c>
      <c r="E469" s="56" t="s">
        <v>222</v>
      </c>
      <c r="F469" s="44">
        <v>1947</v>
      </c>
    </row>
    <row r="470" spans="2:6" ht="15">
      <c r="B470" s="54" t="s">
        <v>472</v>
      </c>
      <c r="C470" s="55" t="s">
        <v>555</v>
      </c>
      <c r="D470" s="44" t="s">
        <v>24</v>
      </c>
      <c r="E470" s="56" t="s">
        <v>222</v>
      </c>
      <c r="F470" s="44">
        <v>1961</v>
      </c>
    </row>
    <row r="471" spans="2:6" ht="15">
      <c r="B471" s="54" t="s">
        <v>472</v>
      </c>
      <c r="C471" s="55" t="s">
        <v>556</v>
      </c>
      <c r="D471" s="44" t="s">
        <v>24</v>
      </c>
      <c r="E471" s="56" t="s">
        <v>41</v>
      </c>
      <c r="F471" s="44">
        <v>1959</v>
      </c>
    </row>
    <row r="472" spans="2:6" ht="15">
      <c r="B472" s="54" t="s">
        <v>472</v>
      </c>
      <c r="C472" s="55" t="s">
        <v>557</v>
      </c>
      <c r="D472" s="44" t="s">
        <v>24</v>
      </c>
      <c r="E472" s="56" t="s">
        <v>27</v>
      </c>
      <c r="F472" s="44">
        <v>1955</v>
      </c>
    </row>
    <row r="473" spans="2:6" ht="15">
      <c r="B473" s="54" t="s">
        <v>472</v>
      </c>
      <c r="C473" s="55" t="s">
        <v>558</v>
      </c>
      <c r="D473" s="44" t="s">
        <v>24</v>
      </c>
      <c r="E473" s="56" t="s">
        <v>27</v>
      </c>
      <c r="F473" s="44">
        <v>1999</v>
      </c>
    </row>
    <row r="474" spans="2:6" ht="15">
      <c r="B474" s="54" t="s">
        <v>472</v>
      </c>
      <c r="C474" s="55" t="s">
        <v>559</v>
      </c>
      <c r="D474" s="44" t="s">
        <v>24</v>
      </c>
      <c r="E474" s="56" t="s">
        <v>55</v>
      </c>
      <c r="F474" s="44">
        <v>1938</v>
      </c>
    </row>
    <row r="475" spans="2:6" ht="15">
      <c r="B475" s="54" t="s">
        <v>472</v>
      </c>
      <c r="C475" s="55" t="s">
        <v>560</v>
      </c>
      <c r="D475" s="44" t="s">
        <v>24</v>
      </c>
      <c r="E475" s="56" t="s">
        <v>55</v>
      </c>
      <c r="F475" s="44">
        <v>1977</v>
      </c>
    </row>
    <row r="476" spans="2:6" ht="15">
      <c r="B476" s="54" t="s">
        <v>472</v>
      </c>
      <c r="C476" s="55" t="s">
        <v>561</v>
      </c>
      <c r="D476" s="44" t="s">
        <v>24</v>
      </c>
      <c r="E476" s="56" t="s">
        <v>55</v>
      </c>
      <c r="F476" s="44">
        <v>1947</v>
      </c>
    </row>
    <row r="477" spans="2:6" ht="15">
      <c r="B477" s="54" t="s">
        <v>472</v>
      </c>
      <c r="C477" s="55" t="s">
        <v>562</v>
      </c>
      <c r="D477" s="44" t="s">
        <v>24</v>
      </c>
      <c r="E477" s="56" t="s">
        <v>55</v>
      </c>
      <c r="F477" s="44">
        <v>1971</v>
      </c>
    </row>
    <row r="478" spans="2:6" ht="15">
      <c r="B478" s="54" t="s">
        <v>472</v>
      </c>
      <c r="C478" s="55" t="s">
        <v>563</v>
      </c>
      <c r="D478" s="44" t="s">
        <v>24</v>
      </c>
      <c r="E478" s="56" t="s">
        <v>55</v>
      </c>
      <c r="F478" s="44">
        <v>1951</v>
      </c>
    </row>
    <row r="479" spans="2:6" ht="15">
      <c r="B479" s="54" t="s">
        <v>472</v>
      </c>
      <c r="C479" s="55" t="s">
        <v>564</v>
      </c>
      <c r="D479" s="44" t="s">
        <v>24</v>
      </c>
      <c r="E479" s="56" t="s">
        <v>55</v>
      </c>
      <c r="F479" s="44">
        <v>1938</v>
      </c>
    </row>
    <row r="480" spans="2:6" ht="15">
      <c r="B480" s="54" t="s">
        <v>472</v>
      </c>
      <c r="C480" s="55" t="s">
        <v>565</v>
      </c>
      <c r="D480" s="44" t="s">
        <v>24</v>
      </c>
      <c r="E480" s="56" t="s">
        <v>55</v>
      </c>
      <c r="F480" s="44">
        <v>1977</v>
      </c>
    </row>
    <row r="481" spans="2:6" ht="15">
      <c r="B481" s="54" t="s">
        <v>472</v>
      </c>
      <c r="C481" s="55" t="s">
        <v>566</v>
      </c>
      <c r="D481" s="44" t="s">
        <v>24</v>
      </c>
      <c r="E481" s="56" t="s">
        <v>55</v>
      </c>
      <c r="F481" s="44">
        <v>1974</v>
      </c>
    </row>
    <row r="482" spans="2:6" ht="15">
      <c r="B482" s="54" t="s">
        <v>472</v>
      </c>
      <c r="C482" s="55" t="s">
        <v>567</v>
      </c>
      <c r="D482" s="44" t="s">
        <v>24</v>
      </c>
      <c r="E482" s="56" t="s">
        <v>55</v>
      </c>
      <c r="F482" s="44">
        <v>1998</v>
      </c>
    </row>
    <row r="483" spans="2:6" ht="15">
      <c r="B483" s="54" t="s">
        <v>472</v>
      </c>
      <c r="C483" s="55" t="s">
        <v>568</v>
      </c>
      <c r="D483" s="44" t="s">
        <v>24</v>
      </c>
      <c r="E483" s="56" t="s">
        <v>55</v>
      </c>
      <c r="F483" s="44">
        <v>1995</v>
      </c>
    </row>
    <row r="484" spans="2:6" ht="15">
      <c r="B484" s="54" t="s">
        <v>472</v>
      </c>
      <c r="C484" s="55" t="s">
        <v>569</v>
      </c>
      <c r="D484" s="44" t="s">
        <v>24</v>
      </c>
      <c r="E484" s="56" t="s">
        <v>55</v>
      </c>
      <c r="F484" s="44">
        <v>1969</v>
      </c>
    </row>
    <row r="485" spans="2:6" ht="15">
      <c r="B485" s="54" t="s">
        <v>472</v>
      </c>
      <c r="C485" s="55" t="s">
        <v>570</v>
      </c>
      <c r="D485" s="44" t="s">
        <v>24</v>
      </c>
      <c r="E485" s="56" t="s">
        <v>55</v>
      </c>
      <c r="F485" s="44">
        <v>1968</v>
      </c>
    </row>
    <row r="486" spans="2:6" ht="15">
      <c r="B486" s="54" t="s">
        <v>472</v>
      </c>
      <c r="C486" s="55" t="s">
        <v>571</v>
      </c>
      <c r="D486" s="44" t="s">
        <v>24</v>
      </c>
      <c r="E486" s="56" t="s">
        <v>55</v>
      </c>
      <c r="F486" s="44">
        <v>1969</v>
      </c>
    </row>
    <row r="487" spans="2:6" ht="15">
      <c r="B487" s="54" t="s">
        <v>472</v>
      </c>
      <c r="C487" s="55" t="s">
        <v>572</v>
      </c>
      <c r="D487" s="44" t="s">
        <v>24</v>
      </c>
      <c r="E487" s="56" t="s">
        <v>55</v>
      </c>
      <c r="F487" s="44">
        <v>1940</v>
      </c>
    </row>
    <row r="488" spans="2:6" ht="15">
      <c r="B488" s="54" t="s">
        <v>472</v>
      </c>
      <c r="C488" s="55" t="s">
        <v>573</v>
      </c>
      <c r="D488" s="44" t="s">
        <v>24</v>
      </c>
      <c r="E488" s="56" t="s">
        <v>55</v>
      </c>
      <c r="F488" s="44">
        <v>1960</v>
      </c>
    </row>
    <row r="489" spans="2:6" ht="15">
      <c r="B489" s="54" t="s">
        <v>472</v>
      </c>
      <c r="C489" s="55" t="s">
        <v>574</v>
      </c>
      <c r="D489" s="44" t="s">
        <v>24</v>
      </c>
      <c r="E489" s="56" t="s">
        <v>55</v>
      </c>
      <c r="F489" s="44">
        <v>1979</v>
      </c>
    </row>
    <row r="490" spans="2:6" ht="15">
      <c r="B490" s="54" t="s">
        <v>472</v>
      </c>
      <c r="C490" s="55" t="s">
        <v>575</v>
      </c>
      <c r="D490" s="44" t="s">
        <v>24</v>
      </c>
      <c r="E490" s="56" t="s">
        <v>55</v>
      </c>
      <c r="F490" s="44">
        <v>1961</v>
      </c>
    </row>
    <row r="491" spans="2:6" ht="15">
      <c r="B491" s="54" t="s">
        <v>472</v>
      </c>
      <c r="C491" s="55" t="s">
        <v>576</v>
      </c>
      <c r="D491" s="44" t="s">
        <v>24</v>
      </c>
      <c r="E491" s="56" t="s">
        <v>55</v>
      </c>
      <c r="F491" s="44">
        <v>1951</v>
      </c>
    </row>
    <row r="492" spans="2:6" ht="15">
      <c r="B492" s="54" t="s">
        <v>472</v>
      </c>
      <c r="C492" s="55" t="s">
        <v>577</v>
      </c>
      <c r="D492" s="44" t="s">
        <v>24</v>
      </c>
      <c r="E492" s="56" t="s">
        <v>55</v>
      </c>
      <c r="F492" s="44">
        <v>1948</v>
      </c>
    </row>
    <row r="493" spans="2:6" ht="15">
      <c r="B493" s="54" t="s">
        <v>472</v>
      </c>
      <c r="C493" s="55" t="s">
        <v>578</v>
      </c>
      <c r="D493" s="44" t="s">
        <v>24</v>
      </c>
      <c r="E493" s="56" t="s">
        <v>55</v>
      </c>
      <c r="F493" s="44">
        <v>1963</v>
      </c>
    </row>
    <row r="494" spans="2:6" ht="15">
      <c r="B494" s="54" t="s">
        <v>472</v>
      </c>
      <c r="C494" s="55" t="s">
        <v>579</v>
      </c>
      <c r="D494" s="44" t="s">
        <v>24</v>
      </c>
      <c r="E494" s="56" t="s">
        <v>67</v>
      </c>
      <c r="F494" s="44">
        <v>1970</v>
      </c>
    </row>
    <row r="495" spans="2:6" ht="15">
      <c r="B495" s="54" t="s">
        <v>472</v>
      </c>
      <c r="C495" s="55" t="s">
        <v>580</v>
      </c>
      <c r="D495" s="44" t="s">
        <v>24</v>
      </c>
      <c r="E495" s="56" t="s">
        <v>67</v>
      </c>
      <c r="F495" s="44">
        <v>1971</v>
      </c>
    </row>
    <row r="496" spans="2:6" ht="15">
      <c r="B496" s="54" t="s">
        <v>472</v>
      </c>
      <c r="C496" s="55" t="s">
        <v>581</v>
      </c>
      <c r="D496" s="44" t="s">
        <v>24</v>
      </c>
      <c r="E496" s="56" t="s">
        <v>373</v>
      </c>
      <c r="F496" s="44">
        <v>1948</v>
      </c>
    </row>
    <row r="497" spans="2:6" ht="15">
      <c r="B497" s="54" t="s">
        <v>472</v>
      </c>
      <c r="C497" s="55" t="s">
        <v>582</v>
      </c>
      <c r="D497" s="44" t="s">
        <v>24</v>
      </c>
      <c r="E497" s="56" t="s">
        <v>60</v>
      </c>
      <c r="F497" s="44">
        <v>1991</v>
      </c>
    </row>
    <row r="498" spans="2:6" ht="15">
      <c r="B498" s="54" t="s">
        <v>472</v>
      </c>
      <c r="C498" s="55" t="s">
        <v>583</v>
      </c>
      <c r="D498" s="44" t="s">
        <v>24</v>
      </c>
      <c r="E498" s="56" t="s">
        <v>60</v>
      </c>
      <c r="F498" s="44">
        <v>1992</v>
      </c>
    </row>
    <row r="499" spans="2:6" ht="15">
      <c r="B499" s="54" t="s">
        <v>472</v>
      </c>
      <c r="C499" s="55" t="s">
        <v>584</v>
      </c>
      <c r="D499" s="44" t="s">
        <v>24</v>
      </c>
      <c r="E499" s="56" t="s">
        <v>60</v>
      </c>
      <c r="F499" s="44">
        <v>1992</v>
      </c>
    </row>
    <row r="500" spans="2:6" ht="15">
      <c r="B500" s="54" t="s">
        <v>472</v>
      </c>
      <c r="C500" s="55" t="s">
        <v>585</v>
      </c>
      <c r="D500" s="44" t="s">
        <v>24</v>
      </c>
      <c r="E500" s="56" t="s">
        <v>60</v>
      </c>
      <c r="F500" s="44">
        <v>1992</v>
      </c>
    </row>
    <row r="501" spans="2:6" ht="15">
      <c r="B501" s="54" t="s">
        <v>472</v>
      </c>
      <c r="C501" s="55" t="s">
        <v>586</v>
      </c>
      <c r="D501" s="44" t="s">
        <v>24</v>
      </c>
      <c r="E501" s="56" t="s">
        <v>60</v>
      </c>
      <c r="F501" s="44">
        <v>1954</v>
      </c>
    </row>
    <row r="502" spans="2:6" ht="15">
      <c r="B502" s="54" t="s">
        <v>472</v>
      </c>
      <c r="C502" s="55" t="s">
        <v>587</v>
      </c>
      <c r="D502" s="44" t="s">
        <v>24</v>
      </c>
      <c r="E502" s="56" t="s">
        <v>60</v>
      </c>
      <c r="F502" s="44">
        <v>1992</v>
      </c>
    </row>
    <row r="503" spans="2:6" ht="15">
      <c r="B503" s="54" t="s">
        <v>472</v>
      </c>
      <c r="C503" s="55" t="s">
        <v>588</v>
      </c>
      <c r="D503" s="44" t="s">
        <v>24</v>
      </c>
      <c r="E503" s="56" t="s">
        <v>39</v>
      </c>
      <c r="F503" s="44">
        <v>1971</v>
      </c>
    </row>
    <row r="504" spans="2:6" ht="15">
      <c r="B504" s="54" t="s">
        <v>472</v>
      </c>
      <c r="C504" s="55" t="s">
        <v>589</v>
      </c>
      <c r="D504" s="44" t="s">
        <v>24</v>
      </c>
      <c r="E504" s="56" t="s">
        <v>75</v>
      </c>
      <c r="F504" s="44">
        <v>1952</v>
      </c>
    </row>
    <row r="505" spans="2:6" ht="15">
      <c r="B505" s="54" t="s">
        <v>472</v>
      </c>
      <c r="C505" s="55" t="s">
        <v>590</v>
      </c>
      <c r="D505" s="44" t="s">
        <v>24</v>
      </c>
      <c r="E505" s="56" t="s">
        <v>263</v>
      </c>
      <c r="F505" s="44">
        <v>1959</v>
      </c>
    </row>
    <row r="506" spans="2:6" ht="15">
      <c r="B506" s="54" t="s">
        <v>472</v>
      </c>
      <c r="C506" s="55" t="s">
        <v>591</v>
      </c>
      <c r="D506" s="44" t="s">
        <v>24</v>
      </c>
      <c r="E506" s="56" t="s">
        <v>263</v>
      </c>
      <c r="F506" s="44">
        <v>1950</v>
      </c>
    </row>
    <row r="507" spans="2:6" ht="15">
      <c r="B507" s="54" t="s">
        <v>472</v>
      </c>
      <c r="C507" s="55" t="s">
        <v>592</v>
      </c>
      <c r="D507" s="44" t="s">
        <v>24</v>
      </c>
      <c r="E507" s="56" t="s">
        <v>263</v>
      </c>
      <c r="F507" s="44">
        <v>1964</v>
      </c>
    </row>
    <row r="508" spans="2:6" ht="15">
      <c r="B508" s="54" t="s">
        <v>472</v>
      </c>
      <c r="C508" s="55" t="s">
        <v>593</v>
      </c>
      <c r="D508" s="44" t="s">
        <v>24</v>
      </c>
      <c r="E508" s="56" t="s">
        <v>263</v>
      </c>
      <c r="F508" s="44">
        <v>1951</v>
      </c>
    </row>
    <row r="509" spans="2:6" ht="15">
      <c r="B509" s="54" t="s">
        <v>472</v>
      </c>
      <c r="C509" s="55" t="s">
        <v>594</v>
      </c>
      <c r="D509" s="44" t="s">
        <v>24</v>
      </c>
      <c r="E509" s="56" t="s">
        <v>595</v>
      </c>
      <c r="F509" s="44">
        <v>1954</v>
      </c>
    </row>
    <row r="510" spans="2:6" ht="15">
      <c r="B510" s="54" t="s">
        <v>472</v>
      </c>
      <c r="C510" s="55" t="s">
        <v>596</v>
      </c>
      <c r="D510" s="44" t="s">
        <v>24</v>
      </c>
      <c r="E510" s="56" t="s">
        <v>597</v>
      </c>
      <c r="F510" s="44">
        <v>1968</v>
      </c>
    </row>
    <row r="511" spans="2:6" ht="15">
      <c r="B511" s="54" t="s">
        <v>472</v>
      </c>
      <c r="C511" s="55" t="s">
        <v>598</v>
      </c>
      <c r="D511" s="44" t="s">
        <v>24</v>
      </c>
      <c r="E511" s="56" t="s">
        <v>597</v>
      </c>
      <c r="F511" s="44">
        <v>1968</v>
      </c>
    </row>
    <row r="512" spans="2:6" ht="15">
      <c r="B512" s="54" t="s">
        <v>472</v>
      </c>
      <c r="C512" s="55" t="s">
        <v>599</v>
      </c>
      <c r="D512" s="44" t="s">
        <v>24</v>
      </c>
      <c r="E512" s="56" t="s">
        <v>145</v>
      </c>
      <c r="F512" s="44">
        <v>1996</v>
      </c>
    </row>
    <row r="513" spans="2:6" ht="15">
      <c r="B513" s="54" t="s">
        <v>472</v>
      </c>
      <c r="C513" s="55" t="s">
        <v>600</v>
      </c>
      <c r="D513" s="44" t="s">
        <v>24</v>
      </c>
      <c r="E513" s="56" t="s">
        <v>145</v>
      </c>
      <c r="F513" s="44">
        <v>1990</v>
      </c>
    </row>
    <row r="514" spans="2:6" ht="15">
      <c r="B514" s="54" t="s">
        <v>472</v>
      </c>
      <c r="C514" s="55" t="s">
        <v>601</v>
      </c>
      <c r="D514" s="44" t="s">
        <v>24</v>
      </c>
      <c r="E514" s="56" t="s">
        <v>145</v>
      </c>
      <c r="F514" s="44">
        <v>1961</v>
      </c>
    </row>
    <row r="515" spans="2:6" ht="15">
      <c r="B515" s="54" t="s">
        <v>472</v>
      </c>
      <c r="C515" s="55" t="s">
        <v>602</v>
      </c>
      <c r="D515" s="44" t="s">
        <v>24</v>
      </c>
      <c r="E515" s="56" t="s">
        <v>145</v>
      </c>
      <c r="F515" s="44">
        <v>1954</v>
      </c>
    </row>
    <row r="516" spans="2:6" ht="15">
      <c r="B516" s="54" t="s">
        <v>472</v>
      </c>
      <c r="C516" s="55" t="s">
        <v>603</v>
      </c>
      <c r="D516" s="44" t="s">
        <v>24</v>
      </c>
      <c r="E516" s="56" t="s">
        <v>145</v>
      </c>
      <c r="F516" s="44">
        <v>1950</v>
      </c>
    </row>
    <row r="517" spans="2:6" ht="15">
      <c r="B517" s="54" t="s">
        <v>472</v>
      </c>
      <c r="C517" s="55" t="s">
        <v>604</v>
      </c>
      <c r="D517" s="44" t="s">
        <v>24</v>
      </c>
      <c r="E517" s="56" t="s">
        <v>145</v>
      </c>
      <c r="F517" s="44">
        <v>1960</v>
      </c>
    </row>
    <row r="518" spans="2:6" ht="15">
      <c r="B518" s="54" t="s">
        <v>472</v>
      </c>
      <c r="C518" s="55" t="s">
        <v>605</v>
      </c>
      <c r="D518" s="44" t="s">
        <v>24</v>
      </c>
      <c r="E518" s="56" t="s">
        <v>606</v>
      </c>
      <c r="F518" s="44">
        <v>1984</v>
      </c>
    </row>
    <row r="519" spans="2:6" ht="15">
      <c r="B519" s="54" t="s">
        <v>472</v>
      </c>
      <c r="C519" s="55" t="s">
        <v>607</v>
      </c>
      <c r="D519" s="44" t="s">
        <v>24</v>
      </c>
      <c r="E519" s="56" t="s">
        <v>145</v>
      </c>
      <c r="F519" s="44">
        <v>1962</v>
      </c>
    </row>
    <row r="520" spans="2:6" ht="15">
      <c r="B520" s="54" t="s">
        <v>472</v>
      </c>
      <c r="C520" s="55" t="s">
        <v>608</v>
      </c>
      <c r="D520" s="44" t="s">
        <v>24</v>
      </c>
      <c r="E520" s="56" t="s">
        <v>145</v>
      </c>
      <c r="F520" s="44">
        <v>1970</v>
      </c>
    </row>
    <row r="521" spans="2:6" ht="15">
      <c r="B521" s="54" t="s">
        <v>472</v>
      </c>
      <c r="C521" s="55" t="s">
        <v>609</v>
      </c>
      <c r="D521" s="44" t="s">
        <v>24</v>
      </c>
      <c r="E521" s="56" t="s">
        <v>145</v>
      </c>
      <c r="F521" s="44">
        <v>1996</v>
      </c>
    </row>
    <row r="522" spans="2:6" ht="15">
      <c r="B522" s="54" t="s">
        <v>472</v>
      </c>
      <c r="C522" s="55" t="s">
        <v>610</v>
      </c>
      <c r="D522" s="44" t="s">
        <v>24</v>
      </c>
      <c r="E522" s="56" t="s">
        <v>145</v>
      </c>
      <c r="F522" s="44">
        <v>1985</v>
      </c>
    </row>
    <row r="523" spans="2:6" ht="15">
      <c r="B523" s="54" t="s">
        <v>472</v>
      </c>
      <c r="C523" s="55" t="s">
        <v>611</v>
      </c>
      <c r="D523" s="44" t="s">
        <v>24</v>
      </c>
      <c r="E523" s="56" t="s">
        <v>145</v>
      </c>
      <c r="F523" s="44">
        <v>1979</v>
      </c>
    </row>
    <row r="524" spans="2:6" ht="15">
      <c r="B524" s="54" t="s">
        <v>472</v>
      </c>
      <c r="C524" s="55" t="s">
        <v>612</v>
      </c>
      <c r="D524" s="44" t="s">
        <v>24</v>
      </c>
      <c r="E524" s="56" t="s">
        <v>145</v>
      </c>
      <c r="F524" s="44">
        <v>1989</v>
      </c>
    </row>
    <row r="525" spans="2:6" ht="15">
      <c r="B525" s="54" t="s">
        <v>472</v>
      </c>
      <c r="C525" s="55" t="s">
        <v>613</v>
      </c>
      <c r="D525" s="44" t="s">
        <v>24</v>
      </c>
      <c r="E525" s="56" t="s">
        <v>145</v>
      </c>
      <c r="F525" s="44">
        <v>1954</v>
      </c>
    </row>
    <row r="526" spans="2:6" ht="15">
      <c r="B526" s="54" t="s">
        <v>472</v>
      </c>
      <c r="C526" s="55" t="s">
        <v>614</v>
      </c>
      <c r="D526" s="44" t="s">
        <v>24</v>
      </c>
      <c r="E526" s="56" t="s">
        <v>145</v>
      </c>
      <c r="F526" s="44">
        <v>1969</v>
      </c>
    </row>
    <row r="527" spans="2:6" ht="15">
      <c r="B527" s="54" t="s">
        <v>472</v>
      </c>
      <c r="C527" s="55" t="s">
        <v>615</v>
      </c>
      <c r="D527" s="44" t="s">
        <v>24</v>
      </c>
      <c r="E527" s="56" t="s">
        <v>145</v>
      </c>
      <c r="F527" s="44">
        <v>1981</v>
      </c>
    </row>
    <row r="528" spans="2:6" ht="15">
      <c r="B528" s="54" t="s">
        <v>472</v>
      </c>
      <c r="C528" s="55" t="s">
        <v>616</v>
      </c>
      <c r="D528" s="44" t="s">
        <v>24</v>
      </c>
      <c r="E528" s="56" t="s">
        <v>145</v>
      </c>
      <c r="F528" s="44">
        <v>1971</v>
      </c>
    </row>
    <row r="529" spans="2:6" ht="15">
      <c r="B529" s="54" t="s">
        <v>472</v>
      </c>
      <c r="C529" s="55" t="s">
        <v>617</v>
      </c>
      <c r="D529" s="44" t="s">
        <v>24</v>
      </c>
      <c r="E529" s="56" t="s">
        <v>145</v>
      </c>
      <c r="F529" s="44">
        <v>1955</v>
      </c>
    </row>
    <row r="530" spans="2:6" ht="15">
      <c r="B530" s="54" t="s">
        <v>472</v>
      </c>
      <c r="C530" s="55" t="s">
        <v>618</v>
      </c>
      <c r="D530" s="44" t="s">
        <v>24</v>
      </c>
      <c r="E530" s="56" t="s">
        <v>145</v>
      </c>
      <c r="F530" s="44">
        <v>1985</v>
      </c>
    </row>
    <row r="531" spans="2:6" ht="15">
      <c r="B531" s="54" t="s">
        <v>472</v>
      </c>
      <c r="C531" s="55" t="s">
        <v>619</v>
      </c>
      <c r="D531" s="44" t="s">
        <v>24</v>
      </c>
      <c r="E531" s="56" t="s">
        <v>145</v>
      </c>
      <c r="F531" s="44">
        <v>1976</v>
      </c>
    </row>
    <row r="532" spans="2:6" ht="15">
      <c r="B532" s="54" t="s">
        <v>472</v>
      </c>
      <c r="C532" s="55" t="s">
        <v>620</v>
      </c>
      <c r="D532" s="44" t="s">
        <v>24</v>
      </c>
      <c r="E532" s="56" t="s">
        <v>145</v>
      </c>
      <c r="F532" s="44">
        <v>1968</v>
      </c>
    </row>
    <row r="533" spans="2:6" ht="15">
      <c r="B533" s="54" t="s">
        <v>472</v>
      </c>
      <c r="C533" s="55" t="s">
        <v>621</v>
      </c>
      <c r="D533" s="44" t="s">
        <v>24</v>
      </c>
      <c r="E533" s="56" t="s">
        <v>145</v>
      </c>
      <c r="F533" s="44">
        <v>1976</v>
      </c>
    </row>
    <row r="534" spans="2:6" ht="15">
      <c r="B534" s="54" t="s">
        <v>472</v>
      </c>
      <c r="C534" s="55" t="s">
        <v>622</v>
      </c>
      <c r="D534" s="44" t="s">
        <v>24</v>
      </c>
      <c r="E534" s="56" t="s">
        <v>145</v>
      </c>
      <c r="F534" s="44">
        <v>1990</v>
      </c>
    </row>
    <row r="535" spans="2:6" ht="15">
      <c r="B535" s="54" t="s">
        <v>472</v>
      </c>
      <c r="C535" s="55" t="s">
        <v>623</v>
      </c>
      <c r="D535" s="44" t="s">
        <v>24</v>
      </c>
      <c r="E535" s="56" t="s">
        <v>145</v>
      </c>
      <c r="F535" s="44">
        <v>1989</v>
      </c>
    </row>
    <row r="536" spans="2:6" ht="15">
      <c r="B536" s="54" t="s">
        <v>472</v>
      </c>
      <c r="C536" s="55" t="s">
        <v>624</v>
      </c>
      <c r="D536" s="44" t="s">
        <v>24</v>
      </c>
      <c r="E536" s="56" t="s">
        <v>145</v>
      </c>
      <c r="F536" s="44">
        <v>1966</v>
      </c>
    </row>
    <row r="537" spans="2:6" ht="15">
      <c r="B537" s="54" t="s">
        <v>472</v>
      </c>
      <c r="C537" s="55" t="s">
        <v>625</v>
      </c>
      <c r="D537" s="44" t="s">
        <v>24</v>
      </c>
      <c r="E537" s="56" t="s">
        <v>145</v>
      </c>
      <c r="F537" s="44">
        <v>1979</v>
      </c>
    </row>
    <row r="538" spans="2:6" ht="15">
      <c r="B538" s="54" t="s">
        <v>472</v>
      </c>
      <c r="C538" s="55" t="s">
        <v>626</v>
      </c>
      <c r="D538" s="44" t="s">
        <v>24</v>
      </c>
      <c r="E538" s="56" t="s">
        <v>145</v>
      </c>
      <c r="F538" s="44">
        <v>1995</v>
      </c>
    </row>
    <row r="539" spans="2:6" ht="15">
      <c r="B539" s="54" t="s">
        <v>472</v>
      </c>
      <c r="C539" s="55" t="s">
        <v>627</v>
      </c>
      <c r="D539" s="44" t="s">
        <v>24</v>
      </c>
      <c r="E539" s="56" t="s">
        <v>145</v>
      </c>
      <c r="F539" s="44">
        <v>1989</v>
      </c>
    </row>
    <row r="540" spans="2:6" ht="15">
      <c r="B540" s="54" t="s">
        <v>472</v>
      </c>
      <c r="C540" s="55" t="s">
        <v>628</v>
      </c>
      <c r="D540" s="44" t="s">
        <v>24</v>
      </c>
      <c r="E540" s="56" t="s">
        <v>145</v>
      </c>
      <c r="F540" s="44">
        <v>1972</v>
      </c>
    </row>
    <row r="541" spans="2:6" ht="15">
      <c r="B541" s="54" t="s">
        <v>472</v>
      </c>
      <c r="C541" s="55" t="s">
        <v>629</v>
      </c>
      <c r="D541" s="44" t="s">
        <v>24</v>
      </c>
      <c r="E541" s="56" t="s">
        <v>145</v>
      </c>
      <c r="F541" s="44">
        <v>1965</v>
      </c>
    </row>
    <row r="542" spans="2:6" ht="15">
      <c r="B542" s="54" t="s">
        <v>472</v>
      </c>
      <c r="C542" s="55" t="s">
        <v>630</v>
      </c>
      <c r="D542" s="44" t="s">
        <v>24</v>
      </c>
      <c r="E542" s="56" t="s">
        <v>145</v>
      </c>
      <c r="F542" s="44">
        <v>1950</v>
      </c>
    </row>
    <row r="543" spans="2:6" ht="15">
      <c r="B543" s="54" t="s">
        <v>472</v>
      </c>
      <c r="C543" s="55" t="s">
        <v>631</v>
      </c>
      <c r="D543" s="44" t="s">
        <v>24</v>
      </c>
      <c r="E543" s="56" t="s">
        <v>145</v>
      </c>
      <c r="F543" s="44">
        <v>1965</v>
      </c>
    </row>
    <row r="544" spans="2:6" ht="15">
      <c r="B544" s="54" t="s">
        <v>472</v>
      </c>
      <c r="C544" s="55" t="s">
        <v>632</v>
      </c>
      <c r="D544" s="44" t="s">
        <v>24</v>
      </c>
      <c r="E544" s="56" t="s">
        <v>145</v>
      </c>
      <c r="F544" s="44">
        <v>1990</v>
      </c>
    </row>
    <row r="545" spans="2:6" ht="15">
      <c r="B545" s="54" t="s">
        <v>472</v>
      </c>
      <c r="C545" s="55" t="s">
        <v>633</v>
      </c>
      <c r="D545" s="44" t="s">
        <v>24</v>
      </c>
      <c r="E545" s="56" t="s">
        <v>145</v>
      </c>
      <c r="F545" s="44">
        <v>1987</v>
      </c>
    </row>
    <row r="546" spans="2:6" ht="15">
      <c r="B546" s="54" t="s">
        <v>472</v>
      </c>
      <c r="C546" s="55" t="s">
        <v>634</v>
      </c>
      <c r="D546" s="44" t="s">
        <v>24</v>
      </c>
      <c r="E546" s="56" t="s">
        <v>145</v>
      </c>
      <c r="F546" s="44">
        <v>1996</v>
      </c>
    </row>
    <row r="547" spans="2:6" ht="15">
      <c r="B547" s="54" t="s">
        <v>472</v>
      </c>
      <c r="C547" s="55" t="s">
        <v>635</v>
      </c>
      <c r="D547" s="44" t="s">
        <v>24</v>
      </c>
      <c r="E547" s="56" t="s">
        <v>145</v>
      </c>
      <c r="F547" s="44">
        <v>1962</v>
      </c>
    </row>
    <row r="548" spans="2:6" ht="15">
      <c r="B548" s="54" t="s">
        <v>472</v>
      </c>
      <c r="C548" s="55" t="s">
        <v>636</v>
      </c>
      <c r="D548" s="44" t="s">
        <v>24</v>
      </c>
      <c r="E548" s="56" t="s">
        <v>145</v>
      </c>
      <c r="F548" s="44">
        <v>1972</v>
      </c>
    </row>
    <row r="549" spans="2:6" ht="15">
      <c r="B549" s="54" t="s">
        <v>472</v>
      </c>
      <c r="C549" s="55" t="s">
        <v>637</v>
      </c>
      <c r="D549" s="44" t="s">
        <v>24</v>
      </c>
      <c r="E549" s="56" t="s">
        <v>145</v>
      </c>
      <c r="F549" s="44">
        <v>1955</v>
      </c>
    </row>
    <row r="550" spans="2:6" ht="15">
      <c r="B550" s="54" t="s">
        <v>472</v>
      </c>
      <c r="C550" s="55" t="s">
        <v>638</v>
      </c>
      <c r="D550" s="44" t="s">
        <v>24</v>
      </c>
      <c r="E550" s="56" t="s">
        <v>145</v>
      </c>
      <c r="F550" s="44">
        <v>1969</v>
      </c>
    </row>
    <row r="551" spans="2:6" ht="15">
      <c r="B551" s="54" t="s">
        <v>472</v>
      </c>
      <c r="C551" s="55" t="s">
        <v>639</v>
      </c>
      <c r="D551" s="44" t="s">
        <v>24</v>
      </c>
      <c r="E551" s="56" t="s">
        <v>145</v>
      </c>
      <c r="F551" s="44">
        <v>1975</v>
      </c>
    </row>
    <row r="552" spans="2:6" ht="15">
      <c r="B552" s="54" t="s">
        <v>472</v>
      </c>
      <c r="C552" s="55" t="s">
        <v>640</v>
      </c>
      <c r="D552" s="44" t="s">
        <v>24</v>
      </c>
      <c r="E552" s="56" t="s">
        <v>145</v>
      </c>
      <c r="F552" s="44">
        <v>1992</v>
      </c>
    </row>
    <row r="553" spans="2:6" ht="15">
      <c r="B553" s="54" t="s">
        <v>472</v>
      </c>
      <c r="C553" s="55" t="s">
        <v>641</v>
      </c>
      <c r="D553" s="44" t="s">
        <v>24</v>
      </c>
      <c r="E553" s="56" t="s">
        <v>145</v>
      </c>
      <c r="F553" s="44">
        <v>1955</v>
      </c>
    </row>
    <row r="554" spans="2:6" ht="15">
      <c r="B554" s="54" t="s">
        <v>472</v>
      </c>
      <c r="C554" s="55" t="s">
        <v>642</v>
      </c>
      <c r="D554" s="44" t="s">
        <v>24</v>
      </c>
      <c r="E554" s="56" t="s">
        <v>145</v>
      </c>
      <c r="F554" s="44">
        <v>1959</v>
      </c>
    </row>
    <row r="555" spans="2:6" ht="15">
      <c r="B555" s="54" t="s">
        <v>472</v>
      </c>
      <c r="C555" s="55" t="s">
        <v>643</v>
      </c>
      <c r="D555" s="44" t="s">
        <v>24</v>
      </c>
      <c r="E555" s="56" t="s">
        <v>145</v>
      </c>
      <c r="F555" s="44">
        <v>1963</v>
      </c>
    </row>
    <row r="556" spans="2:6" ht="15">
      <c r="B556" s="54" t="s">
        <v>472</v>
      </c>
      <c r="C556" s="55" t="s">
        <v>644</v>
      </c>
      <c r="D556" s="44" t="s">
        <v>24</v>
      </c>
      <c r="E556" s="56" t="s">
        <v>145</v>
      </c>
      <c r="F556" s="44">
        <v>1978</v>
      </c>
    </row>
    <row r="557" spans="2:6" ht="15">
      <c r="B557" s="54" t="s">
        <v>472</v>
      </c>
      <c r="C557" s="55" t="s">
        <v>645</v>
      </c>
      <c r="D557" s="44" t="s">
        <v>24</v>
      </c>
      <c r="E557" s="56" t="s">
        <v>646</v>
      </c>
      <c r="F557" s="44">
        <v>1946</v>
      </c>
    </row>
    <row r="558" spans="2:6" ht="15">
      <c r="B558" s="54" t="s">
        <v>472</v>
      </c>
      <c r="C558" s="55" t="s">
        <v>647</v>
      </c>
      <c r="D558" s="44" t="s">
        <v>24</v>
      </c>
      <c r="E558" s="56" t="s">
        <v>427</v>
      </c>
      <c r="F558" s="44">
        <v>1957</v>
      </c>
    </row>
    <row r="559" spans="2:6" ht="15">
      <c r="B559" s="54" t="s">
        <v>472</v>
      </c>
      <c r="C559" s="55" t="s">
        <v>648</v>
      </c>
      <c r="D559" s="44" t="s">
        <v>24</v>
      </c>
      <c r="E559" s="56" t="s">
        <v>32</v>
      </c>
      <c r="F559" s="44">
        <v>1988</v>
      </c>
    </row>
    <row r="560" spans="2:6" ht="15">
      <c r="B560" s="54" t="s">
        <v>472</v>
      </c>
      <c r="C560" s="55" t="s">
        <v>649</v>
      </c>
      <c r="D560" s="44" t="s">
        <v>24</v>
      </c>
      <c r="E560" s="56" t="s">
        <v>32</v>
      </c>
      <c r="F560" s="44">
        <v>1974</v>
      </c>
    </row>
    <row r="561" spans="2:6" ht="15">
      <c r="B561" s="54" t="s">
        <v>472</v>
      </c>
      <c r="C561" s="55" t="s">
        <v>650</v>
      </c>
      <c r="D561" s="44" t="s">
        <v>24</v>
      </c>
      <c r="E561" s="56" t="s">
        <v>32</v>
      </c>
      <c r="F561" s="44">
        <v>1967</v>
      </c>
    </row>
    <row r="562" spans="2:6" ht="15">
      <c r="B562" s="54" t="s">
        <v>472</v>
      </c>
      <c r="C562" s="55" t="s">
        <v>651</v>
      </c>
      <c r="D562" s="44" t="s">
        <v>24</v>
      </c>
      <c r="E562" s="56" t="s">
        <v>32</v>
      </c>
      <c r="F562" s="44">
        <v>1982</v>
      </c>
    </row>
    <row r="563" spans="2:6" ht="15">
      <c r="B563" s="54" t="s">
        <v>472</v>
      </c>
      <c r="C563" s="55" t="s">
        <v>652</v>
      </c>
      <c r="D563" s="44" t="s">
        <v>24</v>
      </c>
      <c r="E563" s="56" t="s">
        <v>32</v>
      </c>
      <c r="F563" s="44">
        <v>1956</v>
      </c>
    </row>
    <row r="564" spans="2:6" ht="15">
      <c r="B564" s="54" t="s">
        <v>472</v>
      </c>
      <c r="C564" s="55" t="s">
        <v>653</v>
      </c>
      <c r="D564" s="44" t="s">
        <v>24</v>
      </c>
      <c r="E564" s="56" t="s">
        <v>32</v>
      </c>
      <c r="F564" s="44">
        <v>1939</v>
      </c>
    </row>
    <row r="565" spans="2:6" ht="15">
      <c r="B565" s="54" t="s">
        <v>472</v>
      </c>
      <c r="C565" s="55" t="s">
        <v>654</v>
      </c>
      <c r="D565" s="44" t="s">
        <v>24</v>
      </c>
      <c r="E565" s="56" t="s">
        <v>32</v>
      </c>
      <c r="F565" s="44">
        <v>1962</v>
      </c>
    </row>
    <row r="566" spans="2:6" ht="15">
      <c r="B566" s="54" t="s">
        <v>472</v>
      </c>
      <c r="C566" s="55" t="s">
        <v>655</v>
      </c>
      <c r="D566" s="44" t="s">
        <v>24</v>
      </c>
      <c r="E566" s="56" t="s">
        <v>32</v>
      </c>
      <c r="F566" s="44">
        <v>1984</v>
      </c>
    </row>
    <row r="567" spans="2:6" ht="15">
      <c r="B567" s="54" t="s">
        <v>472</v>
      </c>
      <c r="C567" s="55" t="s">
        <v>656</v>
      </c>
      <c r="D567" s="44" t="s">
        <v>24</v>
      </c>
      <c r="E567" s="56" t="s">
        <v>32</v>
      </c>
      <c r="F567" s="44">
        <v>1972</v>
      </c>
    </row>
    <row r="568" spans="2:6" ht="15">
      <c r="B568" s="54" t="s">
        <v>472</v>
      </c>
      <c r="C568" s="55" t="s">
        <v>657</v>
      </c>
      <c r="D568" s="44" t="s">
        <v>24</v>
      </c>
      <c r="E568" s="56" t="s">
        <v>32</v>
      </c>
      <c r="F568" s="44">
        <v>1982</v>
      </c>
    </row>
    <row r="569" spans="2:6" ht="15">
      <c r="B569" s="54" t="s">
        <v>472</v>
      </c>
      <c r="C569" s="55" t="s">
        <v>658</v>
      </c>
      <c r="D569" s="44" t="s">
        <v>24</v>
      </c>
      <c r="E569" s="56" t="s">
        <v>32</v>
      </c>
      <c r="F569" s="44">
        <v>1976</v>
      </c>
    </row>
    <row r="570" spans="2:6" ht="15">
      <c r="B570" s="54" t="s">
        <v>472</v>
      </c>
      <c r="C570" s="55" t="s">
        <v>659</v>
      </c>
      <c r="D570" s="44" t="s">
        <v>24</v>
      </c>
      <c r="E570" s="56" t="s">
        <v>32</v>
      </c>
      <c r="F570" s="44">
        <v>1981</v>
      </c>
    </row>
    <row r="571" spans="2:6" ht="15">
      <c r="B571" s="54" t="s">
        <v>472</v>
      </c>
      <c r="C571" s="55" t="s">
        <v>660</v>
      </c>
      <c r="D571" s="44" t="s">
        <v>24</v>
      </c>
      <c r="E571" s="56" t="s">
        <v>32</v>
      </c>
      <c r="F571" s="44">
        <v>1972</v>
      </c>
    </row>
    <row r="572" spans="2:6" ht="15">
      <c r="B572" s="54" t="s">
        <v>472</v>
      </c>
      <c r="C572" s="55" t="s">
        <v>661</v>
      </c>
      <c r="D572" s="44" t="s">
        <v>24</v>
      </c>
      <c r="E572" s="56" t="s">
        <v>32</v>
      </c>
      <c r="F572" s="44">
        <v>1982</v>
      </c>
    </row>
    <row r="573" spans="2:6" ht="15">
      <c r="B573" s="54" t="s">
        <v>472</v>
      </c>
      <c r="C573" s="55" t="s">
        <v>662</v>
      </c>
      <c r="D573" s="44" t="s">
        <v>24</v>
      </c>
      <c r="E573" s="56" t="s">
        <v>32</v>
      </c>
      <c r="F573" s="44">
        <v>1952</v>
      </c>
    </row>
    <row r="574" spans="2:6" ht="15">
      <c r="B574" s="54" t="s">
        <v>472</v>
      </c>
      <c r="C574" s="55" t="s">
        <v>663</v>
      </c>
      <c r="D574" s="44" t="s">
        <v>24</v>
      </c>
      <c r="E574" s="56" t="s">
        <v>32</v>
      </c>
      <c r="F574" s="44">
        <v>1978</v>
      </c>
    </row>
    <row r="575" spans="2:6" ht="15">
      <c r="B575" s="54" t="s">
        <v>472</v>
      </c>
      <c r="C575" s="55" t="s">
        <v>664</v>
      </c>
      <c r="D575" s="44" t="s">
        <v>24</v>
      </c>
      <c r="E575" s="56" t="s">
        <v>32</v>
      </c>
      <c r="F575" s="44">
        <v>1970</v>
      </c>
    </row>
    <row r="576" spans="2:6" ht="15">
      <c r="B576" s="54" t="s">
        <v>472</v>
      </c>
      <c r="C576" s="55" t="s">
        <v>665</v>
      </c>
      <c r="D576" s="44" t="s">
        <v>24</v>
      </c>
      <c r="E576" s="56" t="s">
        <v>32</v>
      </c>
      <c r="F576" s="44">
        <v>1952</v>
      </c>
    </row>
    <row r="577" spans="2:6" ht="15">
      <c r="B577" s="54" t="s">
        <v>472</v>
      </c>
      <c r="C577" s="55" t="s">
        <v>666</v>
      </c>
      <c r="D577" s="44" t="s">
        <v>24</v>
      </c>
      <c r="E577" s="56" t="s">
        <v>32</v>
      </c>
      <c r="F577" s="44">
        <v>1966</v>
      </c>
    </row>
    <row r="578" spans="2:6" ht="15">
      <c r="B578" s="54" t="s">
        <v>472</v>
      </c>
      <c r="C578" s="55" t="s">
        <v>667</v>
      </c>
      <c r="D578" s="44" t="s">
        <v>24</v>
      </c>
      <c r="E578" s="56" t="s">
        <v>32</v>
      </c>
      <c r="F578" s="44">
        <v>1960</v>
      </c>
    </row>
    <row r="579" spans="2:6" ht="15">
      <c r="B579" s="54" t="s">
        <v>472</v>
      </c>
      <c r="C579" s="55" t="s">
        <v>668</v>
      </c>
      <c r="D579" s="44" t="s">
        <v>24</v>
      </c>
      <c r="E579" s="56" t="s">
        <v>32</v>
      </c>
      <c r="F579" s="44">
        <v>1989</v>
      </c>
    </row>
    <row r="580" spans="2:6" ht="15">
      <c r="B580" s="54" t="s">
        <v>472</v>
      </c>
      <c r="C580" s="55" t="s">
        <v>669</v>
      </c>
      <c r="D580" s="44" t="s">
        <v>24</v>
      </c>
      <c r="E580" s="56" t="s">
        <v>32</v>
      </c>
      <c r="F580" s="44">
        <v>1989</v>
      </c>
    </row>
    <row r="581" spans="2:6" ht="15">
      <c r="B581" s="54" t="s">
        <v>472</v>
      </c>
      <c r="C581" s="55" t="s">
        <v>670</v>
      </c>
      <c r="D581" s="44" t="s">
        <v>24</v>
      </c>
      <c r="E581" s="56" t="s">
        <v>78</v>
      </c>
      <c r="F581" s="44">
        <v>1949</v>
      </c>
    </row>
    <row r="582" spans="2:6" ht="15">
      <c r="B582" s="54" t="s">
        <v>472</v>
      </c>
      <c r="C582" s="55" t="s">
        <v>671</v>
      </c>
      <c r="D582" s="44" t="s">
        <v>24</v>
      </c>
      <c r="E582" s="56" t="s">
        <v>181</v>
      </c>
      <c r="F582" s="44">
        <v>1972</v>
      </c>
    </row>
    <row r="583" spans="2:6" ht="15">
      <c r="B583" s="54" t="s">
        <v>472</v>
      </c>
      <c r="C583" s="55" t="s">
        <v>672</v>
      </c>
      <c r="D583" s="44" t="s">
        <v>24</v>
      </c>
      <c r="E583" s="56" t="s">
        <v>181</v>
      </c>
      <c r="F583" s="44">
        <v>1965</v>
      </c>
    </row>
    <row r="584" spans="2:6" ht="15">
      <c r="B584" s="54" t="s">
        <v>472</v>
      </c>
      <c r="C584" s="55" t="s">
        <v>673</v>
      </c>
      <c r="D584" s="44" t="s">
        <v>24</v>
      </c>
      <c r="E584" s="56" t="s">
        <v>181</v>
      </c>
      <c r="F584" s="44">
        <v>1975</v>
      </c>
    </row>
    <row r="585" spans="2:6" ht="15">
      <c r="B585" s="54" t="s">
        <v>472</v>
      </c>
      <c r="C585" s="55" t="s">
        <v>674</v>
      </c>
      <c r="D585" s="44" t="s">
        <v>24</v>
      </c>
      <c r="E585" s="56" t="s">
        <v>181</v>
      </c>
      <c r="F585" s="44">
        <v>1965</v>
      </c>
    </row>
    <row r="586" spans="2:6" ht="15">
      <c r="B586" s="54" t="s">
        <v>472</v>
      </c>
      <c r="C586" s="55" t="s">
        <v>675</v>
      </c>
      <c r="D586" s="44" t="s">
        <v>24</v>
      </c>
      <c r="E586" s="56" t="s">
        <v>181</v>
      </c>
      <c r="F586" s="44">
        <v>1990</v>
      </c>
    </row>
    <row r="587" spans="2:6" ht="15">
      <c r="B587" s="54" t="s">
        <v>472</v>
      </c>
      <c r="C587" s="55" t="s">
        <v>676</v>
      </c>
      <c r="D587" s="44" t="s">
        <v>24</v>
      </c>
      <c r="E587" s="56" t="s">
        <v>181</v>
      </c>
      <c r="F587" s="44">
        <v>1975</v>
      </c>
    </row>
    <row r="588" spans="2:6" ht="15">
      <c r="B588" s="54" t="s">
        <v>472</v>
      </c>
      <c r="C588" s="55" t="s">
        <v>677</v>
      </c>
      <c r="D588" s="44" t="s">
        <v>24</v>
      </c>
      <c r="E588" s="56" t="s">
        <v>181</v>
      </c>
      <c r="F588" s="44">
        <v>1965</v>
      </c>
    </row>
    <row r="589" spans="2:6" ht="15">
      <c r="B589" s="54" t="s">
        <v>472</v>
      </c>
      <c r="C589" s="55" t="s">
        <v>678</v>
      </c>
      <c r="D589" s="44" t="s">
        <v>24</v>
      </c>
      <c r="E589" s="56" t="s">
        <v>181</v>
      </c>
      <c r="F589" s="44">
        <v>1969</v>
      </c>
    </row>
    <row r="590" spans="2:6" ht="15">
      <c r="B590" s="54" t="s">
        <v>472</v>
      </c>
      <c r="C590" s="55" t="s">
        <v>679</v>
      </c>
      <c r="D590" s="44" t="s">
        <v>680</v>
      </c>
      <c r="E590" s="56" t="s">
        <v>181</v>
      </c>
      <c r="F590" s="44">
        <v>1953</v>
      </c>
    </row>
    <row r="591" spans="2:6" ht="15">
      <c r="B591" s="54" t="s">
        <v>472</v>
      </c>
      <c r="C591" s="55" t="s">
        <v>681</v>
      </c>
      <c r="D591" s="44" t="s">
        <v>24</v>
      </c>
      <c r="E591" s="56" t="s">
        <v>181</v>
      </c>
      <c r="F591" s="44">
        <v>1992</v>
      </c>
    </row>
    <row r="592" spans="2:6" ht="15">
      <c r="B592" s="54" t="s">
        <v>472</v>
      </c>
      <c r="C592" s="55" t="s">
        <v>682</v>
      </c>
      <c r="D592" s="44" t="s">
        <v>24</v>
      </c>
      <c r="E592" s="56" t="s">
        <v>181</v>
      </c>
      <c r="F592" s="44">
        <v>1973</v>
      </c>
    </row>
    <row r="593" spans="2:6" ht="15">
      <c r="B593" s="54" t="s">
        <v>472</v>
      </c>
      <c r="C593" s="55" t="s">
        <v>683</v>
      </c>
      <c r="D593" s="44" t="s">
        <v>24</v>
      </c>
      <c r="E593" s="56" t="s">
        <v>181</v>
      </c>
      <c r="F593" s="44">
        <v>1970</v>
      </c>
    </row>
    <row r="594" spans="2:6" ht="15">
      <c r="B594" s="54" t="s">
        <v>472</v>
      </c>
      <c r="C594" s="55" t="s">
        <v>684</v>
      </c>
      <c r="D594" s="44" t="s">
        <v>24</v>
      </c>
      <c r="E594" s="56" t="s">
        <v>181</v>
      </c>
      <c r="F594" s="44">
        <v>1962</v>
      </c>
    </row>
    <row r="595" spans="2:6" ht="15">
      <c r="B595" s="54" t="s">
        <v>472</v>
      </c>
      <c r="C595" s="55" t="s">
        <v>685</v>
      </c>
      <c r="D595" s="44" t="s">
        <v>24</v>
      </c>
      <c r="E595" s="56" t="s">
        <v>181</v>
      </c>
      <c r="F595" s="44">
        <v>1968</v>
      </c>
    </row>
    <row r="596" spans="2:6" ht="15">
      <c r="B596" s="54" t="s">
        <v>472</v>
      </c>
      <c r="C596" s="55" t="s">
        <v>686</v>
      </c>
      <c r="D596" s="44" t="s">
        <v>24</v>
      </c>
      <c r="E596" s="56" t="s">
        <v>181</v>
      </c>
      <c r="F596" s="44">
        <v>1996</v>
      </c>
    </row>
    <row r="597" spans="2:6" ht="15">
      <c r="B597" s="54" t="s">
        <v>472</v>
      </c>
      <c r="C597" s="55" t="s">
        <v>687</v>
      </c>
      <c r="D597" s="44" t="s">
        <v>24</v>
      </c>
      <c r="E597" s="56" t="s">
        <v>181</v>
      </c>
      <c r="F597" s="44">
        <v>1989</v>
      </c>
    </row>
    <row r="598" spans="2:6" ht="15">
      <c r="B598" s="54" t="s">
        <v>472</v>
      </c>
      <c r="C598" s="55" t="s">
        <v>688</v>
      </c>
      <c r="D598" s="44" t="s">
        <v>24</v>
      </c>
      <c r="E598" s="56" t="s">
        <v>181</v>
      </c>
      <c r="F598" s="44">
        <v>1956</v>
      </c>
    </row>
    <row r="599" spans="2:6" ht="15">
      <c r="B599" s="54" t="s">
        <v>472</v>
      </c>
      <c r="C599" s="55" t="s">
        <v>689</v>
      </c>
      <c r="D599" s="44" t="s">
        <v>24</v>
      </c>
      <c r="E599" s="56" t="s">
        <v>181</v>
      </c>
      <c r="F599" s="44">
        <v>1973</v>
      </c>
    </row>
    <row r="600" spans="2:6" ht="15">
      <c r="B600" s="54" t="s">
        <v>472</v>
      </c>
      <c r="C600" s="55" t="s">
        <v>690</v>
      </c>
      <c r="D600" s="44" t="s">
        <v>24</v>
      </c>
      <c r="E600" s="56" t="s">
        <v>181</v>
      </c>
      <c r="F600" s="44">
        <v>1973</v>
      </c>
    </row>
    <row r="601" spans="2:6" ht="15">
      <c r="B601" s="54" t="s">
        <v>472</v>
      </c>
      <c r="C601" s="55" t="s">
        <v>691</v>
      </c>
      <c r="D601" s="44" t="s">
        <v>24</v>
      </c>
      <c r="E601" s="56" t="s">
        <v>181</v>
      </c>
      <c r="F601" s="44">
        <v>1957</v>
      </c>
    </row>
    <row r="602" spans="2:6" ht="15">
      <c r="B602" s="54" t="s">
        <v>472</v>
      </c>
      <c r="C602" s="55" t="s">
        <v>692</v>
      </c>
      <c r="D602" s="44" t="s">
        <v>24</v>
      </c>
      <c r="E602" s="56" t="s">
        <v>181</v>
      </c>
      <c r="F602" s="44">
        <v>1957</v>
      </c>
    </row>
    <row r="603" spans="2:6" ht="15">
      <c r="B603" s="54" t="s">
        <v>472</v>
      </c>
      <c r="C603" s="55" t="s">
        <v>693</v>
      </c>
      <c r="D603" s="44" t="s">
        <v>24</v>
      </c>
      <c r="E603" s="56" t="s">
        <v>181</v>
      </c>
      <c r="F603" s="44">
        <v>1978</v>
      </c>
    </row>
    <row r="604" spans="2:6" ht="15">
      <c r="B604" s="54" t="s">
        <v>472</v>
      </c>
      <c r="C604" s="55" t="s">
        <v>694</v>
      </c>
      <c r="D604" s="44" t="s">
        <v>24</v>
      </c>
      <c r="E604" s="56" t="s">
        <v>181</v>
      </c>
      <c r="F604" s="44">
        <v>2000</v>
      </c>
    </row>
    <row r="605" spans="2:6" ht="15">
      <c r="B605" s="54" t="s">
        <v>472</v>
      </c>
      <c r="C605" s="55" t="s">
        <v>695</v>
      </c>
      <c r="D605" s="44" t="s">
        <v>24</v>
      </c>
      <c r="E605" s="56" t="s">
        <v>181</v>
      </c>
      <c r="F605" s="44">
        <v>1962</v>
      </c>
    </row>
    <row r="606" spans="2:6" ht="15">
      <c r="B606" s="54" t="s">
        <v>472</v>
      </c>
      <c r="C606" s="55" t="s">
        <v>696</v>
      </c>
      <c r="D606" s="44" t="s">
        <v>24</v>
      </c>
      <c r="E606" s="56" t="s">
        <v>181</v>
      </c>
      <c r="F606" s="44">
        <v>1993</v>
      </c>
    </row>
    <row r="607" spans="2:6" ht="15">
      <c r="B607" s="54" t="s">
        <v>472</v>
      </c>
      <c r="C607" s="55" t="s">
        <v>697</v>
      </c>
      <c r="D607" s="44" t="s">
        <v>24</v>
      </c>
      <c r="E607" s="56" t="s">
        <v>181</v>
      </c>
      <c r="F607" s="44">
        <v>1969</v>
      </c>
    </row>
    <row r="608" spans="2:6" ht="15">
      <c r="B608" s="54" t="s">
        <v>472</v>
      </c>
      <c r="C608" s="55" t="s">
        <v>698</v>
      </c>
      <c r="D608" s="44" t="s">
        <v>24</v>
      </c>
      <c r="E608" s="56" t="s">
        <v>181</v>
      </c>
      <c r="F608" s="44">
        <v>1986</v>
      </c>
    </row>
    <row r="609" spans="2:6" ht="15">
      <c r="B609" s="54" t="s">
        <v>472</v>
      </c>
      <c r="C609" s="55" t="s">
        <v>699</v>
      </c>
      <c r="D609" s="44" t="s">
        <v>24</v>
      </c>
      <c r="E609" s="56" t="s">
        <v>181</v>
      </c>
      <c r="F609" s="44">
        <v>1968</v>
      </c>
    </row>
    <row r="610" spans="2:6" ht="15">
      <c r="B610" s="54" t="s">
        <v>472</v>
      </c>
      <c r="C610" s="55" t="s">
        <v>700</v>
      </c>
      <c r="D610" s="44" t="s">
        <v>24</v>
      </c>
      <c r="E610" s="56" t="s">
        <v>181</v>
      </c>
      <c r="F610" s="44">
        <v>1959</v>
      </c>
    </row>
    <row r="611" spans="2:6" ht="15">
      <c r="B611" s="54" t="s">
        <v>472</v>
      </c>
      <c r="C611" s="55" t="s">
        <v>701</v>
      </c>
      <c r="D611" s="44" t="s">
        <v>24</v>
      </c>
      <c r="E611" s="56" t="s">
        <v>181</v>
      </c>
      <c r="F611" s="44">
        <v>1980</v>
      </c>
    </row>
    <row r="612" spans="2:6" ht="15">
      <c r="B612" s="54" t="s">
        <v>472</v>
      </c>
      <c r="C612" s="55" t="s">
        <v>702</v>
      </c>
      <c r="D612" s="44" t="s">
        <v>24</v>
      </c>
      <c r="E612" s="56" t="s">
        <v>181</v>
      </c>
      <c r="F612" s="44">
        <v>1970</v>
      </c>
    </row>
    <row r="613" spans="2:6" ht="15">
      <c r="B613" s="54" t="s">
        <v>472</v>
      </c>
      <c r="C613" s="55" t="s">
        <v>703</v>
      </c>
      <c r="D613" s="44" t="s">
        <v>24</v>
      </c>
      <c r="E613" s="56" t="s">
        <v>181</v>
      </c>
      <c r="F613" s="44">
        <v>1970</v>
      </c>
    </row>
    <row r="614" spans="2:6" ht="15">
      <c r="B614" s="54" t="s">
        <v>472</v>
      </c>
      <c r="C614" s="55" t="s">
        <v>704</v>
      </c>
      <c r="D614" s="44" t="s">
        <v>24</v>
      </c>
      <c r="E614" s="56" t="s">
        <v>181</v>
      </c>
      <c r="F614" s="44">
        <v>1973</v>
      </c>
    </row>
    <row r="615" spans="2:6" ht="15">
      <c r="B615" s="54">
        <v>171</v>
      </c>
      <c r="C615" s="55" t="s">
        <v>705</v>
      </c>
      <c r="D615" s="44" t="s">
        <v>24</v>
      </c>
      <c r="E615" s="56" t="s">
        <v>181</v>
      </c>
      <c r="F615" s="44">
        <v>1969</v>
      </c>
    </row>
    <row r="616" spans="2:6" ht="15">
      <c r="B616" s="54"/>
      <c r="C616" s="51" t="s">
        <v>706</v>
      </c>
      <c r="D616" s="44"/>
      <c r="E616" s="56"/>
      <c r="F616" s="44"/>
    </row>
    <row r="617" spans="2:6" ht="15">
      <c r="B617" s="54" t="s">
        <v>472</v>
      </c>
      <c r="C617" s="55" t="s">
        <v>707</v>
      </c>
      <c r="D617" s="44" t="s">
        <v>51</v>
      </c>
      <c r="E617" s="56" t="s">
        <v>134</v>
      </c>
      <c r="F617" s="44">
        <v>1968</v>
      </c>
    </row>
    <row r="618" spans="2:6" ht="15">
      <c r="B618" s="54" t="s">
        <v>472</v>
      </c>
      <c r="C618" s="55" t="s">
        <v>708</v>
      </c>
      <c r="D618" s="44" t="s">
        <v>51</v>
      </c>
      <c r="E618" s="56" t="s">
        <v>134</v>
      </c>
      <c r="F618" s="44">
        <v>1965</v>
      </c>
    </row>
    <row r="619" spans="2:6" ht="15">
      <c r="B619" s="54" t="s">
        <v>472</v>
      </c>
      <c r="C619" s="55" t="s">
        <v>709</v>
      </c>
      <c r="D619" s="44" t="s">
        <v>51</v>
      </c>
      <c r="E619" s="56" t="s">
        <v>134</v>
      </c>
      <c r="F619" s="44">
        <v>1968</v>
      </c>
    </row>
    <row r="620" spans="2:6" ht="15">
      <c r="B620" s="54" t="s">
        <v>472</v>
      </c>
      <c r="C620" s="55" t="s">
        <v>710</v>
      </c>
      <c r="D620" s="44" t="s">
        <v>51</v>
      </c>
      <c r="E620" s="56" t="s">
        <v>134</v>
      </c>
      <c r="F620" s="44">
        <v>1940</v>
      </c>
    </row>
    <row r="621" spans="2:6" ht="15">
      <c r="B621" s="54" t="s">
        <v>472</v>
      </c>
      <c r="C621" s="55" t="s">
        <v>711</v>
      </c>
      <c r="D621" s="44" t="s">
        <v>51</v>
      </c>
      <c r="E621" s="56" t="s">
        <v>37</v>
      </c>
      <c r="F621" s="44">
        <v>1939</v>
      </c>
    </row>
    <row r="622" spans="2:6" ht="15">
      <c r="B622" s="54" t="s">
        <v>472</v>
      </c>
      <c r="C622" s="55" t="s">
        <v>712</v>
      </c>
      <c r="D622" s="44" t="s">
        <v>51</v>
      </c>
      <c r="E622" s="56" t="s">
        <v>37</v>
      </c>
      <c r="F622" s="44">
        <v>1955</v>
      </c>
    </row>
    <row r="623" spans="2:6" ht="15">
      <c r="B623" s="54" t="s">
        <v>472</v>
      </c>
      <c r="C623" s="55" t="s">
        <v>713</v>
      </c>
      <c r="D623" s="44" t="s">
        <v>51</v>
      </c>
      <c r="E623" s="56" t="s">
        <v>37</v>
      </c>
      <c r="F623" s="44">
        <v>1940</v>
      </c>
    </row>
    <row r="624" spans="2:6" ht="15">
      <c r="B624" s="54" t="s">
        <v>472</v>
      </c>
      <c r="C624" s="55" t="s">
        <v>714</v>
      </c>
      <c r="D624" s="44" t="s">
        <v>51</v>
      </c>
      <c r="E624" s="56" t="s">
        <v>57</v>
      </c>
      <c r="F624" s="44">
        <v>1949</v>
      </c>
    </row>
    <row r="625" spans="2:6" ht="15">
      <c r="B625" s="54" t="s">
        <v>472</v>
      </c>
      <c r="C625" s="55" t="s">
        <v>715</v>
      </c>
      <c r="D625" s="44" t="s">
        <v>51</v>
      </c>
      <c r="E625" s="56" t="s">
        <v>57</v>
      </c>
      <c r="F625" s="44">
        <v>1949</v>
      </c>
    </row>
    <row r="626" spans="2:6" ht="15">
      <c r="B626" s="54" t="s">
        <v>472</v>
      </c>
      <c r="C626" s="55" t="s">
        <v>716</v>
      </c>
      <c r="D626" s="44" t="s">
        <v>51</v>
      </c>
      <c r="E626" s="56" t="s">
        <v>57</v>
      </c>
      <c r="F626" s="44">
        <v>1953</v>
      </c>
    </row>
    <row r="627" spans="2:6" ht="15">
      <c r="B627" s="54" t="s">
        <v>472</v>
      </c>
      <c r="C627" s="55" t="s">
        <v>717</v>
      </c>
      <c r="D627" s="44" t="s">
        <v>51</v>
      </c>
      <c r="E627" s="56" t="s">
        <v>57</v>
      </c>
      <c r="F627" s="44">
        <v>1964</v>
      </c>
    </row>
    <row r="628" spans="2:6" ht="15">
      <c r="B628" s="54" t="s">
        <v>472</v>
      </c>
      <c r="C628" s="55" t="s">
        <v>718</v>
      </c>
      <c r="D628" s="44" t="s">
        <v>51</v>
      </c>
      <c r="E628" s="56" t="s">
        <v>57</v>
      </c>
      <c r="F628" s="44">
        <v>1955</v>
      </c>
    </row>
    <row r="629" spans="2:6" ht="15">
      <c r="B629" s="54" t="s">
        <v>472</v>
      </c>
      <c r="C629" s="55" t="s">
        <v>719</v>
      </c>
      <c r="D629" s="44" t="s">
        <v>51</v>
      </c>
      <c r="E629" s="56" t="s">
        <v>57</v>
      </c>
      <c r="F629" s="44">
        <v>1949</v>
      </c>
    </row>
    <row r="630" spans="2:6" ht="15">
      <c r="B630" s="54" t="s">
        <v>472</v>
      </c>
      <c r="C630" s="55" t="s">
        <v>720</v>
      </c>
      <c r="D630" s="44" t="s">
        <v>51</v>
      </c>
      <c r="E630" s="56" t="s">
        <v>57</v>
      </c>
      <c r="F630" s="44">
        <v>1955</v>
      </c>
    </row>
    <row r="631" spans="2:6" ht="15">
      <c r="B631" s="54" t="s">
        <v>472</v>
      </c>
      <c r="C631" s="55" t="s">
        <v>721</v>
      </c>
      <c r="D631" s="44" t="s">
        <v>51</v>
      </c>
      <c r="E631" s="56" t="s">
        <v>222</v>
      </c>
      <c r="F631" s="44">
        <v>1954</v>
      </c>
    </row>
    <row r="632" spans="2:6" ht="15">
      <c r="B632" s="54" t="s">
        <v>472</v>
      </c>
      <c r="C632" s="55" t="s">
        <v>722</v>
      </c>
      <c r="D632" s="44" t="s">
        <v>51</v>
      </c>
      <c r="E632" s="56" t="s">
        <v>41</v>
      </c>
      <c r="F632" s="44">
        <v>1985</v>
      </c>
    </row>
    <row r="633" spans="2:6" ht="15">
      <c r="B633" s="54" t="s">
        <v>472</v>
      </c>
      <c r="C633" s="55" t="s">
        <v>723</v>
      </c>
      <c r="D633" s="44" t="s">
        <v>51</v>
      </c>
      <c r="E633" s="56" t="s">
        <v>41</v>
      </c>
      <c r="F633" s="44">
        <v>1979</v>
      </c>
    </row>
    <row r="634" spans="2:6" ht="15">
      <c r="B634" s="54" t="s">
        <v>472</v>
      </c>
      <c r="C634" s="55" t="s">
        <v>724</v>
      </c>
      <c r="D634" s="44" t="s">
        <v>51</v>
      </c>
      <c r="E634" s="56" t="s">
        <v>55</v>
      </c>
      <c r="F634" s="44">
        <v>1940</v>
      </c>
    </row>
    <row r="635" spans="2:6" ht="15">
      <c r="B635" s="54" t="s">
        <v>472</v>
      </c>
      <c r="C635" s="55" t="s">
        <v>725</v>
      </c>
      <c r="D635" s="44" t="s">
        <v>51</v>
      </c>
      <c r="E635" s="56" t="s">
        <v>55</v>
      </c>
      <c r="F635" s="44">
        <v>1968</v>
      </c>
    </row>
    <row r="636" spans="2:6" ht="15">
      <c r="B636" s="54" t="s">
        <v>472</v>
      </c>
      <c r="C636" s="55" t="s">
        <v>726</v>
      </c>
      <c r="D636" s="44" t="s">
        <v>51</v>
      </c>
      <c r="E636" s="56" t="s">
        <v>55</v>
      </c>
      <c r="F636" s="44">
        <v>1961</v>
      </c>
    </row>
    <row r="637" spans="2:6" ht="15">
      <c r="B637" s="54" t="s">
        <v>472</v>
      </c>
      <c r="C637" s="55" t="s">
        <v>727</v>
      </c>
      <c r="D637" s="44" t="s">
        <v>51</v>
      </c>
      <c r="E637" s="56" t="s">
        <v>55</v>
      </c>
      <c r="F637" s="44">
        <v>1973</v>
      </c>
    </row>
    <row r="638" spans="2:6" ht="15">
      <c r="B638" s="54" t="s">
        <v>472</v>
      </c>
      <c r="C638" s="55" t="s">
        <v>728</v>
      </c>
      <c r="D638" s="44" t="s">
        <v>51</v>
      </c>
      <c r="E638" s="56" t="s">
        <v>55</v>
      </c>
      <c r="F638" s="44">
        <v>1978</v>
      </c>
    </row>
    <row r="639" spans="2:6" ht="15">
      <c r="B639" s="54" t="s">
        <v>472</v>
      </c>
      <c r="C639" s="55" t="s">
        <v>729</v>
      </c>
      <c r="D639" s="44" t="s">
        <v>51</v>
      </c>
      <c r="E639" s="56" t="s">
        <v>55</v>
      </c>
      <c r="F639" s="44">
        <v>1975</v>
      </c>
    </row>
    <row r="640" spans="2:6" ht="15">
      <c r="B640" s="54" t="s">
        <v>472</v>
      </c>
      <c r="C640" s="55" t="s">
        <v>730</v>
      </c>
      <c r="D640" s="44" t="s">
        <v>51</v>
      </c>
      <c r="E640" s="56" t="s">
        <v>55</v>
      </c>
      <c r="F640" s="44">
        <v>1945</v>
      </c>
    </row>
    <row r="641" spans="2:6" ht="15">
      <c r="B641" s="54" t="s">
        <v>472</v>
      </c>
      <c r="C641" s="55" t="s">
        <v>731</v>
      </c>
      <c r="D641" s="44" t="s">
        <v>51</v>
      </c>
      <c r="E641" s="56" t="s">
        <v>55</v>
      </c>
      <c r="F641" s="44">
        <v>1961</v>
      </c>
    </row>
    <row r="642" spans="2:6" ht="15">
      <c r="B642" s="54" t="s">
        <v>472</v>
      </c>
      <c r="C642" s="55" t="s">
        <v>732</v>
      </c>
      <c r="D642" s="44" t="s">
        <v>51</v>
      </c>
      <c r="E642" s="56" t="s">
        <v>55</v>
      </c>
      <c r="F642" s="44">
        <v>1947</v>
      </c>
    </row>
    <row r="643" spans="2:6" ht="15">
      <c r="B643" s="54" t="s">
        <v>472</v>
      </c>
      <c r="C643" s="55" t="s">
        <v>733</v>
      </c>
      <c r="D643" s="44" t="s">
        <v>51</v>
      </c>
      <c r="E643" s="56" t="s">
        <v>55</v>
      </c>
      <c r="F643" s="44">
        <v>1968</v>
      </c>
    </row>
    <row r="644" spans="2:6" ht="15">
      <c r="B644" s="54" t="s">
        <v>472</v>
      </c>
      <c r="C644" s="55" t="s">
        <v>734</v>
      </c>
      <c r="D644" s="44" t="s">
        <v>51</v>
      </c>
      <c r="E644" s="56" t="s">
        <v>55</v>
      </c>
      <c r="F644" s="44">
        <v>1948</v>
      </c>
    </row>
    <row r="645" spans="2:6" ht="15">
      <c r="B645" s="54" t="s">
        <v>472</v>
      </c>
      <c r="C645" s="55" t="s">
        <v>735</v>
      </c>
      <c r="D645" s="44" t="s">
        <v>51</v>
      </c>
      <c r="E645" s="56" t="s">
        <v>55</v>
      </c>
      <c r="F645" s="44">
        <v>1985</v>
      </c>
    </row>
    <row r="646" spans="2:6" ht="15">
      <c r="B646" s="54" t="s">
        <v>472</v>
      </c>
      <c r="C646" s="55" t="s">
        <v>736</v>
      </c>
      <c r="D646" s="44" t="s">
        <v>51</v>
      </c>
      <c r="E646" s="56" t="s">
        <v>55</v>
      </c>
      <c r="F646" s="44">
        <v>1983</v>
      </c>
    </row>
    <row r="647" spans="2:6" ht="15">
      <c r="B647" s="54" t="s">
        <v>472</v>
      </c>
      <c r="C647" s="55" t="s">
        <v>737</v>
      </c>
      <c r="D647" s="44" t="s">
        <v>51</v>
      </c>
      <c r="E647" s="56" t="s">
        <v>55</v>
      </c>
      <c r="F647" s="44">
        <v>1974</v>
      </c>
    </row>
    <row r="648" spans="2:6" ht="15">
      <c r="B648" s="54" t="s">
        <v>472</v>
      </c>
      <c r="C648" s="55" t="s">
        <v>738</v>
      </c>
      <c r="D648" s="44" t="s">
        <v>51</v>
      </c>
      <c r="E648" s="56" t="s">
        <v>55</v>
      </c>
      <c r="F648" s="44">
        <v>1983</v>
      </c>
    </row>
    <row r="649" spans="2:6" ht="15">
      <c r="B649" s="54" t="s">
        <v>472</v>
      </c>
      <c r="C649" s="55" t="s">
        <v>739</v>
      </c>
      <c r="D649" s="44" t="s">
        <v>51</v>
      </c>
      <c r="E649" s="56" t="s">
        <v>55</v>
      </c>
      <c r="F649" s="44">
        <v>1968</v>
      </c>
    </row>
    <row r="650" spans="2:6" ht="15">
      <c r="B650" s="54" t="s">
        <v>472</v>
      </c>
      <c r="C650" s="55" t="s">
        <v>740</v>
      </c>
      <c r="D650" s="44" t="s">
        <v>51</v>
      </c>
      <c r="E650" s="56" t="s">
        <v>55</v>
      </c>
      <c r="F650" s="44">
        <v>1973</v>
      </c>
    </row>
    <row r="651" spans="2:6" ht="15">
      <c r="B651" s="54" t="s">
        <v>472</v>
      </c>
      <c r="C651" s="55" t="s">
        <v>741</v>
      </c>
      <c r="D651" s="44" t="s">
        <v>51</v>
      </c>
      <c r="E651" s="56" t="s">
        <v>55</v>
      </c>
      <c r="F651" s="44">
        <v>1961</v>
      </c>
    </row>
    <row r="652" spans="2:6" ht="15">
      <c r="B652" s="54" t="s">
        <v>472</v>
      </c>
      <c r="C652" s="55" t="s">
        <v>742</v>
      </c>
      <c r="D652" s="44" t="s">
        <v>51</v>
      </c>
      <c r="E652" s="56" t="s">
        <v>55</v>
      </c>
      <c r="F652" s="44">
        <v>1985</v>
      </c>
    </row>
    <row r="653" spans="2:6" ht="15">
      <c r="B653" s="54" t="s">
        <v>472</v>
      </c>
      <c r="C653" s="55" t="s">
        <v>743</v>
      </c>
      <c r="D653" s="44" t="s">
        <v>51</v>
      </c>
      <c r="E653" s="56" t="s">
        <v>55</v>
      </c>
      <c r="F653" s="44">
        <v>1975</v>
      </c>
    </row>
    <row r="654" spans="2:6" ht="15">
      <c r="B654" s="54" t="s">
        <v>472</v>
      </c>
      <c r="C654" s="55" t="s">
        <v>744</v>
      </c>
      <c r="D654" s="44" t="s">
        <v>51</v>
      </c>
      <c r="E654" s="56" t="s">
        <v>55</v>
      </c>
      <c r="F654" s="44">
        <v>1970</v>
      </c>
    </row>
    <row r="655" spans="2:6" ht="15">
      <c r="B655" s="54" t="s">
        <v>472</v>
      </c>
      <c r="C655" s="55" t="s">
        <v>745</v>
      </c>
      <c r="D655" s="44" t="s">
        <v>51</v>
      </c>
      <c r="E655" s="56" t="s">
        <v>67</v>
      </c>
      <c r="F655" s="44">
        <v>1976</v>
      </c>
    </row>
    <row r="656" spans="2:6" ht="15">
      <c r="B656" s="54" t="s">
        <v>472</v>
      </c>
      <c r="C656" s="55" t="s">
        <v>746</v>
      </c>
      <c r="D656" s="44" t="s">
        <v>51</v>
      </c>
      <c r="E656" s="56" t="s">
        <v>60</v>
      </c>
      <c r="F656" s="44">
        <v>1995</v>
      </c>
    </row>
    <row r="657" spans="2:6" ht="15">
      <c r="B657" s="54" t="s">
        <v>472</v>
      </c>
      <c r="C657" s="55" t="s">
        <v>747</v>
      </c>
      <c r="D657" s="44" t="s">
        <v>51</v>
      </c>
      <c r="E657" s="56" t="s">
        <v>60</v>
      </c>
      <c r="F657" s="44">
        <v>1997</v>
      </c>
    </row>
    <row r="658" spans="2:6" ht="15">
      <c r="B658" s="54" t="s">
        <v>472</v>
      </c>
      <c r="C658" s="55" t="s">
        <v>748</v>
      </c>
      <c r="D658" s="44" t="s">
        <v>51</v>
      </c>
      <c r="E658" s="56" t="s">
        <v>60</v>
      </c>
      <c r="F658" s="44">
        <v>1977</v>
      </c>
    </row>
    <row r="659" spans="2:6" ht="15">
      <c r="B659" s="54" t="s">
        <v>472</v>
      </c>
      <c r="C659" s="55" t="s">
        <v>749</v>
      </c>
      <c r="D659" s="44" t="s">
        <v>51</v>
      </c>
      <c r="E659" s="56" t="s">
        <v>60</v>
      </c>
      <c r="F659" s="44">
        <v>1955</v>
      </c>
    </row>
    <row r="660" spans="2:6" ht="15">
      <c r="B660" s="54" t="s">
        <v>472</v>
      </c>
      <c r="C660" s="55" t="s">
        <v>750</v>
      </c>
      <c r="D660" s="44" t="s">
        <v>51</v>
      </c>
      <c r="E660" s="56" t="s">
        <v>60</v>
      </c>
      <c r="F660" s="44">
        <v>1995</v>
      </c>
    </row>
    <row r="661" spans="2:6" ht="15">
      <c r="B661" s="54" t="s">
        <v>472</v>
      </c>
      <c r="C661" s="55" t="s">
        <v>751</v>
      </c>
      <c r="D661" s="44" t="s">
        <v>51</v>
      </c>
      <c r="E661" s="56" t="s">
        <v>39</v>
      </c>
      <c r="F661" s="44">
        <v>1985</v>
      </c>
    </row>
    <row r="662" spans="2:6" ht="15">
      <c r="B662" s="54" t="s">
        <v>472</v>
      </c>
      <c r="C662" s="55" t="s">
        <v>752</v>
      </c>
      <c r="D662" s="44" t="s">
        <v>51</v>
      </c>
      <c r="E662" s="56" t="s">
        <v>75</v>
      </c>
      <c r="F662" s="44">
        <v>1964</v>
      </c>
    </row>
    <row r="663" spans="2:6" ht="15">
      <c r="B663" s="54" t="s">
        <v>472</v>
      </c>
      <c r="C663" s="55" t="s">
        <v>753</v>
      </c>
      <c r="D663" s="44" t="s">
        <v>51</v>
      </c>
      <c r="E663" s="56" t="s">
        <v>75</v>
      </c>
      <c r="F663" s="44">
        <v>1954</v>
      </c>
    </row>
    <row r="664" spans="2:6" ht="15">
      <c r="B664" s="54" t="s">
        <v>472</v>
      </c>
      <c r="C664" s="55" t="s">
        <v>754</v>
      </c>
      <c r="D664" s="44" t="s">
        <v>51</v>
      </c>
      <c r="E664" s="56" t="s">
        <v>75</v>
      </c>
      <c r="F664" s="44">
        <v>1960</v>
      </c>
    </row>
    <row r="665" spans="2:6" ht="15">
      <c r="B665" s="54" t="s">
        <v>472</v>
      </c>
      <c r="C665" s="55" t="s">
        <v>755</v>
      </c>
      <c r="D665" s="44" t="s">
        <v>51</v>
      </c>
      <c r="E665" s="56" t="s">
        <v>190</v>
      </c>
      <c r="F665" s="44">
        <v>1962</v>
      </c>
    </row>
    <row r="666" spans="2:6" ht="15">
      <c r="B666" s="54" t="s">
        <v>472</v>
      </c>
      <c r="C666" s="55" t="s">
        <v>756</v>
      </c>
      <c r="D666" s="44" t="s">
        <v>51</v>
      </c>
      <c r="E666" s="56" t="s">
        <v>263</v>
      </c>
      <c r="F666" s="44">
        <v>1935</v>
      </c>
    </row>
    <row r="667" spans="2:6" ht="15">
      <c r="B667" s="54" t="s">
        <v>472</v>
      </c>
      <c r="C667" s="55" t="s">
        <v>757</v>
      </c>
      <c r="D667" s="44" t="s">
        <v>51</v>
      </c>
      <c r="E667" s="56" t="s">
        <v>122</v>
      </c>
      <c r="F667" s="44">
        <v>1963</v>
      </c>
    </row>
    <row r="668" spans="2:6" ht="15">
      <c r="B668" s="54" t="s">
        <v>472</v>
      </c>
      <c r="C668" s="55" t="s">
        <v>758</v>
      </c>
      <c r="D668" s="44" t="s">
        <v>51</v>
      </c>
      <c r="E668" s="56" t="s">
        <v>122</v>
      </c>
      <c r="F668" s="44">
        <v>1959</v>
      </c>
    </row>
    <row r="669" spans="2:6" ht="15">
      <c r="B669" s="54" t="s">
        <v>472</v>
      </c>
      <c r="C669" s="55" t="s">
        <v>759</v>
      </c>
      <c r="D669" s="44" t="s">
        <v>51</v>
      </c>
      <c r="E669" s="56" t="s">
        <v>145</v>
      </c>
      <c r="F669" s="44">
        <v>1966</v>
      </c>
    </row>
    <row r="670" spans="2:6" ht="15">
      <c r="B670" s="54" t="s">
        <v>472</v>
      </c>
      <c r="C670" s="55" t="s">
        <v>760</v>
      </c>
      <c r="D670" s="44" t="s">
        <v>51</v>
      </c>
      <c r="E670" s="56" t="s">
        <v>145</v>
      </c>
      <c r="F670" s="44">
        <v>1985</v>
      </c>
    </row>
    <row r="671" spans="2:6" ht="15">
      <c r="B671" s="54" t="s">
        <v>472</v>
      </c>
      <c r="C671" s="55" t="s">
        <v>761</v>
      </c>
      <c r="D671" s="44" t="s">
        <v>51</v>
      </c>
      <c r="E671" s="56" t="s">
        <v>145</v>
      </c>
      <c r="F671" s="44">
        <v>1969</v>
      </c>
    </row>
    <row r="672" spans="2:6" ht="15">
      <c r="B672" s="54" t="s">
        <v>472</v>
      </c>
      <c r="C672" s="55" t="s">
        <v>762</v>
      </c>
      <c r="D672" s="44" t="s">
        <v>51</v>
      </c>
      <c r="E672" s="56" t="s">
        <v>145</v>
      </c>
      <c r="F672" s="44">
        <v>1969</v>
      </c>
    </row>
    <row r="673" spans="2:6" ht="15">
      <c r="B673" s="54" t="s">
        <v>472</v>
      </c>
      <c r="C673" s="55" t="s">
        <v>763</v>
      </c>
      <c r="D673" s="44" t="s">
        <v>51</v>
      </c>
      <c r="E673" s="56" t="s">
        <v>145</v>
      </c>
      <c r="F673" s="44">
        <v>1970</v>
      </c>
    </row>
    <row r="674" spans="2:6" ht="15">
      <c r="B674" s="54" t="s">
        <v>472</v>
      </c>
      <c r="C674" s="55" t="s">
        <v>764</v>
      </c>
      <c r="D674" s="44" t="s">
        <v>51</v>
      </c>
      <c r="E674" s="56" t="s">
        <v>145</v>
      </c>
      <c r="F674" s="44">
        <v>1967</v>
      </c>
    </row>
    <row r="675" spans="2:6" ht="15">
      <c r="B675" s="54" t="s">
        <v>472</v>
      </c>
      <c r="C675" s="55" t="s">
        <v>765</v>
      </c>
      <c r="D675" s="44" t="s">
        <v>51</v>
      </c>
      <c r="E675" s="56" t="s">
        <v>145</v>
      </c>
      <c r="F675" s="44">
        <v>1962</v>
      </c>
    </row>
    <row r="676" spans="2:6" ht="15">
      <c r="B676" s="54" t="s">
        <v>472</v>
      </c>
      <c r="C676" s="55" t="s">
        <v>766</v>
      </c>
      <c r="D676" s="44" t="s">
        <v>51</v>
      </c>
      <c r="E676" s="56" t="s">
        <v>145</v>
      </c>
      <c r="F676" s="44">
        <v>1969</v>
      </c>
    </row>
    <row r="677" spans="2:6" ht="15">
      <c r="B677" s="54" t="s">
        <v>472</v>
      </c>
      <c r="C677" s="55" t="s">
        <v>767</v>
      </c>
      <c r="D677" s="44" t="s">
        <v>51</v>
      </c>
      <c r="E677" s="56" t="s">
        <v>145</v>
      </c>
      <c r="F677" s="44">
        <v>1968</v>
      </c>
    </row>
    <row r="678" spans="2:6" ht="15">
      <c r="B678" s="54" t="s">
        <v>472</v>
      </c>
      <c r="C678" s="55" t="s">
        <v>768</v>
      </c>
      <c r="D678" s="44" t="s">
        <v>51</v>
      </c>
      <c r="E678" s="56" t="s">
        <v>145</v>
      </c>
      <c r="F678" s="44">
        <v>1990</v>
      </c>
    </row>
    <row r="679" spans="2:6" ht="15">
      <c r="B679" s="54" t="s">
        <v>472</v>
      </c>
      <c r="C679" s="55" t="s">
        <v>769</v>
      </c>
      <c r="D679" s="44" t="s">
        <v>51</v>
      </c>
      <c r="E679" s="56" t="s">
        <v>145</v>
      </c>
      <c r="F679" s="44">
        <v>1983</v>
      </c>
    </row>
    <row r="680" spans="2:6" ht="15">
      <c r="B680" s="54" t="s">
        <v>472</v>
      </c>
      <c r="C680" s="55" t="s">
        <v>770</v>
      </c>
      <c r="D680" s="44" t="s">
        <v>51</v>
      </c>
      <c r="E680" s="56" t="s">
        <v>145</v>
      </c>
      <c r="F680" s="44">
        <v>1973</v>
      </c>
    </row>
    <row r="681" spans="2:6" ht="15">
      <c r="B681" s="54" t="s">
        <v>472</v>
      </c>
      <c r="C681" s="55" t="s">
        <v>771</v>
      </c>
      <c r="D681" s="44" t="s">
        <v>51</v>
      </c>
      <c r="E681" s="56" t="s">
        <v>145</v>
      </c>
      <c r="F681" s="44">
        <v>1973</v>
      </c>
    </row>
    <row r="682" spans="2:6" ht="15">
      <c r="B682" s="54" t="s">
        <v>472</v>
      </c>
      <c r="C682" s="55" t="s">
        <v>772</v>
      </c>
      <c r="D682" s="44" t="s">
        <v>51</v>
      </c>
      <c r="E682" s="56" t="s">
        <v>145</v>
      </c>
      <c r="F682" s="44">
        <v>1985</v>
      </c>
    </row>
    <row r="683" spans="2:6" ht="15">
      <c r="B683" s="54" t="s">
        <v>472</v>
      </c>
      <c r="C683" s="55" t="s">
        <v>773</v>
      </c>
      <c r="D683" s="44" t="s">
        <v>51</v>
      </c>
      <c r="E683" s="56" t="s">
        <v>145</v>
      </c>
      <c r="F683" s="44">
        <v>1969</v>
      </c>
    </row>
    <row r="684" spans="2:6" ht="15">
      <c r="B684" s="54" t="s">
        <v>472</v>
      </c>
      <c r="C684" s="55" t="s">
        <v>774</v>
      </c>
      <c r="D684" s="44" t="s">
        <v>51</v>
      </c>
      <c r="E684" s="56" t="s">
        <v>145</v>
      </c>
      <c r="F684" s="44">
        <v>1979</v>
      </c>
    </row>
    <row r="685" spans="2:6" ht="15">
      <c r="B685" s="54" t="s">
        <v>472</v>
      </c>
      <c r="C685" s="55" t="s">
        <v>775</v>
      </c>
      <c r="D685" s="44" t="s">
        <v>51</v>
      </c>
      <c r="E685" s="56" t="s">
        <v>145</v>
      </c>
      <c r="F685" s="44">
        <v>1967</v>
      </c>
    </row>
    <row r="686" spans="2:6" ht="15">
      <c r="B686" s="54" t="s">
        <v>472</v>
      </c>
      <c r="C686" s="55" t="s">
        <v>776</v>
      </c>
      <c r="D686" s="44" t="s">
        <v>51</v>
      </c>
      <c r="E686" s="56" t="s">
        <v>145</v>
      </c>
      <c r="F686" s="44">
        <v>1976</v>
      </c>
    </row>
    <row r="687" spans="2:6" ht="15">
      <c r="B687" s="54" t="s">
        <v>472</v>
      </c>
      <c r="C687" s="55" t="s">
        <v>777</v>
      </c>
      <c r="D687" s="44" t="s">
        <v>51</v>
      </c>
      <c r="E687" s="56" t="s">
        <v>145</v>
      </c>
      <c r="F687" s="44">
        <v>1989</v>
      </c>
    </row>
    <row r="688" spans="2:6" ht="15">
      <c r="B688" s="54" t="s">
        <v>472</v>
      </c>
      <c r="C688" s="55" t="s">
        <v>778</v>
      </c>
      <c r="D688" s="44" t="s">
        <v>51</v>
      </c>
      <c r="E688" s="56" t="s">
        <v>145</v>
      </c>
      <c r="F688" s="44">
        <v>1969</v>
      </c>
    </row>
    <row r="689" spans="2:6" ht="15">
      <c r="B689" s="54" t="s">
        <v>472</v>
      </c>
      <c r="C689" s="55" t="s">
        <v>779</v>
      </c>
      <c r="D689" s="44" t="s">
        <v>51</v>
      </c>
      <c r="E689" s="56" t="s">
        <v>145</v>
      </c>
      <c r="F689" s="44">
        <v>1958</v>
      </c>
    </row>
    <row r="690" spans="2:6" ht="15">
      <c r="B690" s="54" t="s">
        <v>472</v>
      </c>
      <c r="C690" s="55" t="s">
        <v>780</v>
      </c>
      <c r="D690" s="44" t="s">
        <v>51</v>
      </c>
      <c r="E690" s="56" t="s">
        <v>145</v>
      </c>
      <c r="F690" s="44">
        <v>1971</v>
      </c>
    </row>
    <row r="691" spans="2:6" ht="15">
      <c r="B691" s="54" t="s">
        <v>472</v>
      </c>
      <c r="C691" s="55" t="s">
        <v>781</v>
      </c>
      <c r="D691" s="44" t="s">
        <v>51</v>
      </c>
      <c r="E691" s="56" t="s">
        <v>145</v>
      </c>
      <c r="F691" s="44">
        <v>1955</v>
      </c>
    </row>
    <row r="692" spans="2:6" ht="15">
      <c r="B692" s="54" t="s">
        <v>472</v>
      </c>
      <c r="C692" s="55" t="s">
        <v>782</v>
      </c>
      <c r="D692" s="44" t="s">
        <v>51</v>
      </c>
      <c r="E692" s="56" t="s">
        <v>145</v>
      </c>
      <c r="F692" s="44">
        <v>1990</v>
      </c>
    </row>
    <row r="693" spans="2:6" ht="15">
      <c r="B693" s="54" t="s">
        <v>472</v>
      </c>
      <c r="C693" s="55" t="s">
        <v>783</v>
      </c>
      <c r="D693" s="44" t="s">
        <v>51</v>
      </c>
      <c r="E693" s="56" t="s">
        <v>145</v>
      </c>
      <c r="F693" s="44">
        <v>1989</v>
      </c>
    </row>
    <row r="694" spans="2:6" ht="15">
      <c r="B694" s="54" t="s">
        <v>472</v>
      </c>
      <c r="C694" s="55" t="s">
        <v>784</v>
      </c>
      <c r="D694" s="44" t="s">
        <v>51</v>
      </c>
      <c r="E694" s="56" t="s">
        <v>145</v>
      </c>
      <c r="F694" s="44">
        <v>1959</v>
      </c>
    </row>
    <row r="695" spans="2:6" ht="15">
      <c r="B695" s="54" t="s">
        <v>472</v>
      </c>
      <c r="C695" s="55" t="s">
        <v>785</v>
      </c>
      <c r="D695" s="44" t="s">
        <v>51</v>
      </c>
      <c r="E695" s="56" t="s">
        <v>145</v>
      </c>
      <c r="F695" s="44">
        <v>1975</v>
      </c>
    </row>
    <row r="696" spans="2:6" ht="15">
      <c r="B696" s="54" t="s">
        <v>472</v>
      </c>
      <c r="C696" s="55" t="s">
        <v>786</v>
      </c>
      <c r="D696" s="44" t="s">
        <v>51</v>
      </c>
      <c r="E696" s="56" t="s">
        <v>145</v>
      </c>
      <c r="F696" s="44">
        <v>1979</v>
      </c>
    </row>
    <row r="697" spans="2:6" ht="15">
      <c r="B697" s="54" t="s">
        <v>472</v>
      </c>
      <c r="C697" s="55" t="s">
        <v>787</v>
      </c>
      <c r="D697" s="44" t="s">
        <v>51</v>
      </c>
      <c r="E697" s="56" t="s">
        <v>145</v>
      </c>
      <c r="F697" s="44">
        <v>1973</v>
      </c>
    </row>
    <row r="698" spans="2:6" ht="15">
      <c r="B698" s="54" t="s">
        <v>472</v>
      </c>
      <c r="C698" s="55" t="s">
        <v>788</v>
      </c>
      <c r="D698" s="44" t="s">
        <v>51</v>
      </c>
      <c r="E698" s="56" t="s">
        <v>145</v>
      </c>
      <c r="F698" s="44">
        <v>1988</v>
      </c>
    </row>
    <row r="699" spans="2:6" ht="15">
      <c r="B699" s="54" t="s">
        <v>472</v>
      </c>
      <c r="C699" s="55" t="s">
        <v>789</v>
      </c>
      <c r="D699" s="44" t="s">
        <v>51</v>
      </c>
      <c r="E699" s="56" t="s">
        <v>145</v>
      </c>
      <c r="F699" s="44">
        <v>2000</v>
      </c>
    </row>
    <row r="700" spans="2:6" ht="15">
      <c r="B700" s="54" t="s">
        <v>472</v>
      </c>
      <c r="C700" s="55" t="s">
        <v>790</v>
      </c>
      <c r="D700" s="44" t="s">
        <v>51</v>
      </c>
      <c r="E700" s="56" t="s">
        <v>145</v>
      </c>
      <c r="F700" s="44">
        <v>1980</v>
      </c>
    </row>
    <row r="701" spans="2:6" ht="15">
      <c r="B701" s="54" t="s">
        <v>472</v>
      </c>
      <c r="C701" s="55" t="s">
        <v>791</v>
      </c>
      <c r="D701" s="44" t="s">
        <v>51</v>
      </c>
      <c r="E701" s="56" t="s">
        <v>145</v>
      </c>
      <c r="F701" s="44">
        <v>1964</v>
      </c>
    </row>
    <row r="702" spans="2:6" ht="15">
      <c r="B702" s="54" t="s">
        <v>472</v>
      </c>
      <c r="C702" s="55" t="s">
        <v>792</v>
      </c>
      <c r="D702" s="44" t="s">
        <v>51</v>
      </c>
      <c r="E702" s="56" t="s">
        <v>145</v>
      </c>
      <c r="F702" s="44">
        <v>1988</v>
      </c>
    </row>
    <row r="703" spans="2:6" ht="15">
      <c r="B703" s="54" t="s">
        <v>472</v>
      </c>
      <c r="C703" s="55" t="s">
        <v>793</v>
      </c>
      <c r="D703" s="44" t="s">
        <v>51</v>
      </c>
      <c r="E703" s="56" t="s">
        <v>145</v>
      </c>
      <c r="F703" s="44">
        <v>1979</v>
      </c>
    </row>
    <row r="704" spans="2:6" ht="15">
      <c r="B704" s="54" t="s">
        <v>472</v>
      </c>
      <c r="C704" s="55" t="s">
        <v>794</v>
      </c>
      <c r="D704" s="44" t="s">
        <v>51</v>
      </c>
      <c r="E704" s="56" t="s">
        <v>145</v>
      </c>
      <c r="F704" s="44">
        <v>1960</v>
      </c>
    </row>
    <row r="705" spans="2:6" ht="15">
      <c r="B705" s="54" t="s">
        <v>472</v>
      </c>
      <c r="C705" s="55" t="s">
        <v>795</v>
      </c>
      <c r="D705" s="44" t="s">
        <v>51</v>
      </c>
      <c r="E705" s="56" t="s">
        <v>145</v>
      </c>
      <c r="F705" s="44">
        <v>1985</v>
      </c>
    </row>
    <row r="706" spans="2:6" ht="15">
      <c r="B706" s="54" t="s">
        <v>472</v>
      </c>
      <c r="C706" s="55" t="s">
        <v>796</v>
      </c>
      <c r="D706" s="44" t="s">
        <v>51</v>
      </c>
      <c r="E706" s="56" t="s">
        <v>145</v>
      </c>
      <c r="F706" s="44">
        <v>1986</v>
      </c>
    </row>
    <row r="707" spans="2:6" ht="15">
      <c r="B707" s="54" t="s">
        <v>472</v>
      </c>
      <c r="C707" s="55" t="s">
        <v>797</v>
      </c>
      <c r="D707" s="44" t="s">
        <v>51</v>
      </c>
      <c r="E707" s="56" t="s">
        <v>145</v>
      </c>
      <c r="F707" s="44">
        <v>1980</v>
      </c>
    </row>
    <row r="708" spans="2:6" ht="15">
      <c r="B708" s="54" t="s">
        <v>472</v>
      </c>
      <c r="C708" s="55" t="s">
        <v>798</v>
      </c>
      <c r="D708" s="44" t="s">
        <v>51</v>
      </c>
      <c r="E708" s="56" t="s">
        <v>145</v>
      </c>
      <c r="F708" s="44">
        <v>1970</v>
      </c>
    </row>
    <row r="709" spans="2:6" ht="15">
      <c r="B709" s="54" t="s">
        <v>472</v>
      </c>
      <c r="C709" s="55" t="s">
        <v>799</v>
      </c>
      <c r="D709" s="44" t="s">
        <v>51</v>
      </c>
      <c r="E709" s="56" t="s">
        <v>145</v>
      </c>
      <c r="F709" s="44">
        <v>1965</v>
      </c>
    </row>
    <row r="710" spans="2:6" ht="15">
      <c r="B710" s="54" t="s">
        <v>472</v>
      </c>
      <c r="C710" s="55" t="s">
        <v>800</v>
      </c>
      <c r="D710" s="44" t="s">
        <v>51</v>
      </c>
      <c r="E710" s="56" t="s">
        <v>145</v>
      </c>
      <c r="F710" s="44">
        <v>1985</v>
      </c>
    </row>
    <row r="711" spans="2:6" ht="15">
      <c r="B711" s="54" t="s">
        <v>472</v>
      </c>
      <c r="C711" s="55" t="s">
        <v>801</v>
      </c>
      <c r="D711" s="44" t="s">
        <v>51</v>
      </c>
      <c r="E711" s="56" t="s">
        <v>145</v>
      </c>
      <c r="F711" s="44">
        <v>1969</v>
      </c>
    </row>
    <row r="712" spans="2:6" ht="15">
      <c r="B712" s="54" t="s">
        <v>472</v>
      </c>
      <c r="C712" s="55" t="s">
        <v>802</v>
      </c>
      <c r="D712" s="44" t="s">
        <v>51</v>
      </c>
      <c r="E712" s="56" t="s">
        <v>145</v>
      </c>
      <c r="F712" s="44">
        <v>1970</v>
      </c>
    </row>
    <row r="713" spans="2:6" ht="15">
      <c r="B713" s="54" t="s">
        <v>472</v>
      </c>
      <c r="C713" s="55" t="s">
        <v>803</v>
      </c>
      <c r="D713" s="44" t="s">
        <v>51</v>
      </c>
      <c r="E713" s="56" t="s">
        <v>145</v>
      </c>
      <c r="F713" s="44">
        <v>1987</v>
      </c>
    </row>
    <row r="714" spans="2:6" ht="15">
      <c r="B714" s="54" t="s">
        <v>472</v>
      </c>
      <c r="C714" s="55" t="s">
        <v>804</v>
      </c>
      <c r="D714" s="44" t="s">
        <v>51</v>
      </c>
      <c r="E714" s="56" t="s">
        <v>145</v>
      </c>
      <c r="F714" s="44">
        <v>1965</v>
      </c>
    </row>
    <row r="715" spans="2:6" ht="15">
      <c r="B715" s="54" t="s">
        <v>472</v>
      </c>
      <c r="C715" s="55" t="s">
        <v>805</v>
      </c>
      <c r="D715" s="44" t="s">
        <v>51</v>
      </c>
      <c r="E715" s="56" t="s">
        <v>145</v>
      </c>
      <c r="F715" s="44">
        <v>1962</v>
      </c>
    </row>
    <row r="716" spans="2:6" ht="15">
      <c r="B716" s="54" t="s">
        <v>472</v>
      </c>
      <c r="C716" s="55" t="s">
        <v>806</v>
      </c>
      <c r="D716" s="44" t="s">
        <v>51</v>
      </c>
      <c r="E716" s="56" t="s">
        <v>145</v>
      </c>
      <c r="F716" s="44">
        <v>1977</v>
      </c>
    </row>
    <row r="717" spans="2:6" ht="15">
      <c r="B717" s="54" t="s">
        <v>472</v>
      </c>
      <c r="C717" s="55" t="s">
        <v>807</v>
      </c>
      <c r="D717" s="44" t="s">
        <v>51</v>
      </c>
      <c r="E717" s="56" t="s">
        <v>145</v>
      </c>
      <c r="F717" s="44">
        <v>1971</v>
      </c>
    </row>
    <row r="718" spans="2:6" ht="15">
      <c r="B718" s="54" t="s">
        <v>472</v>
      </c>
      <c r="C718" s="55" t="s">
        <v>808</v>
      </c>
      <c r="D718" s="44" t="s">
        <v>51</v>
      </c>
      <c r="E718" s="56" t="s">
        <v>145</v>
      </c>
      <c r="F718" s="44">
        <v>1944</v>
      </c>
    </row>
    <row r="719" spans="2:6" ht="15">
      <c r="B719" s="54" t="s">
        <v>472</v>
      </c>
      <c r="C719" s="55" t="s">
        <v>809</v>
      </c>
      <c r="D719" s="44" t="s">
        <v>51</v>
      </c>
      <c r="E719" s="56" t="s">
        <v>145</v>
      </c>
      <c r="F719" s="44">
        <v>1975</v>
      </c>
    </row>
    <row r="720" spans="2:6" ht="15">
      <c r="B720" s="54" t="s">
        <v>472</v>
      </c>
      <c r="C720" s="55" t="s">
        <v>810</v>
      </c>
      <c r="D720" s="44" t="s">
        <v>51</v>
      </c>
      <c r="E720" s="56" t="s">
        <v>145</v>
      </c>
      <c r="F720" s="44">
        <v>1982</v>
      </c>
    </row>
    <row r="721" spans="2:6" ht="15">
      <c r="B721" s="54" t="s">
        <v>472</v>
      </c>
      <c r="C721" s="55" t="s">
        <v>811</v>
      </c>
      <c r="D721" s="44" t="s">
        <v>51</v>
      </c>
      <c r="E721" s="56" t="s">
        <v>145</v>
      </c>
      <c r="F721" s="44">
        <v>1983</v>
      </c>
    </row>
    <row r="722" spans="2:6" ht="15">
      <c r="B722" s="54" t="s">
        <v>472</v>
      </c>
      <c r="C722" s="55" t="s">
        <v>812</v>
      </c>
      <c r="D722" s="44" t="s">
        <v>51</v>
      </c>
      <c r="E722" s="56" t="s">
        <v>145</v>
      </c>
      <c r="F722" s="44">
        <v>1953</v>
      </c>
    </row>
    <row r="723" spans="2:6" ht="15">
      <c r="B723" s="54" t="s">
        <v>472</v>
      </c>
      <c r="C723" s="55" t="s">
        <v>813</v>
      </c>
      <c r="D723" s="44" t="s">
        <v>51</v>
      </c>
      <c r="E723" s="56" t="s">
        <v>145</v>
      </c>
      <c r="F723" s="44">
        <v>1956</v>
      </c>
    </row>
    <row r="724" spans="2:6" ht="15">
      <c r="B724" s="54" t="s">
        <v>472</v>
      </c>
      <c r="C724" s="55" t="s">
        <v>814</v>
      </c>
      <c r="D724" s="44" t="s">
        <v>51</v>
      </c>
      <c r="E724" s="56" t="s">
        <v>145</v>
      </c>
      <c r="F724" s="44">
        <v>1963</v>
      </c>
    </row>
    <row r="725" spans="2:6" ht="15">
      <c r="B725" s="54" t="s">
        <v>472</v>
      </c>
      <c r="C725" s="55" t="s">
        <v>815</v>
      </c>
      <c r="D725" s="44" t="s">
        <v>51</v>
      </c>
      <c r="E725" s="56" t="s">
        <v>145</v>
      </c>
      <c r="F725" s="44">
        <v>1967</v>
      </c>
    </row>
    <row r="726" spans="2:6" ht="15">
      <c r="B726" s="54" t="s">
        <v>472</v>
      </c>
      <c r="C726" s="55" t="s">
        <v>816</v>
      </c>
      <c r="D726" s="44" t="s">
        <v>51</v>
      </c>
      <c r="E726" s="56" t="s">
        <v>145</v>
      </c>
      <c r="F726" s="44">
        <v>1995</v>
      </c>
    </row>
    <row r="727" spans="2:6" ht="15">
      <c r="B727" s="54" t="s">
        <v>472</v>
      </c>
      <c r="C727" s="55" t="s">
        <v>817</v>
      </c>
      <c r="D727" s="44" t="s">
        <v>51</v>
      </c>
      <c r="E727" s="56" t="s">
        <v>96</v>
      </c>
      <c r="F727" s="44">
        <v>1969</v>
      </c>
    </row>
    <row r="728" spans="2:6" ht="15">
      <c r="B728" s="54" t="s">
        <v>472</v>
      </c>
      <c r="C728" s="55" t="s">
        <v>818</v>
      </c>
      <c r="D728" s="44" t="s">
        <v>51</v>
      </c>
      <c r="E728" s="56" t="s">
        <v>32</v>
      </c>
      <c r="F728" s="44">
        <v>1975</v>
      </c>
    </row>
    <row r="729" spans="2:6" ht="15">
      <c r="B729" s="54" t="s">
        <v>472</v>
      </c>
      <c r="C729" s="55" t="s">
        <v>819</v>
      </c>
      <c r="D729" s="44" t="s">
        <v>51</v>
      </c>
      <c r="E729" s="56" t="s">
        <v>32</v>
      </c>
      <c r="F729" s="44">
        <v>1969</v>
      </c>
    </row>
    <row r="730" spans="2:6" ht="15">
      <c r="B730" s="54" t="s">
        <v>472</v>
      </c>
      <c r="C730" s="55" t="s">
        <v>820</v>
      </c>
      <c r="D730" s="44" t="s">
        <v>51</v>
      </c>
      <c r="E730" s="56" t="s">
        <v>32</v>
      </c>
      <c r="F730" s="44">
        <v>1966</v>
      </c>
    </row>
    <row r="731" spans="2:6" ht="15">
      <c r="B731" s="54" t="s">
        <v>472</v>
      </c>
      <c r="C731" s="55" t="s">
        <v>821</v>
      </c>
      <c r="D731" s="44" t="s">
        <v>51</v>
      </c>
      <c r="E731" s="56" t="s">
        <v>32</v>
      </c>
      <c r="F731" s="44">
        <v>1978</v>
      </c>
    </row>
    <row r="732" spans="2:6" ht="15">
      <c r="B732" s="54" t="s">
        <v>472</v>
      </c>
      <c r="C732" s="55" t="s">
        <v>822</v>
      </c>
      <c r="D732" s="44" t="s">
        <v>51</v>
      </c>
      <c r="E732" s="56" t="s">
        <v>32</v>
      </c>
      <c r="F732" s="44">
        <v>1970</v>
      </c>
    </row>
    <row r="733" spans="2:6" ht="15">
      <c r="B733" s="54" t="s">
        <v>472</v>
      </c>
      <c r="C733" s="55" t="s">
        <v>823</v>
      </c>
      <c r="D733" s="44" t="s">
        <v>51</v>
      </c>
      <c r="E733" s="56" t="s">
        <v>32</v>
      </c>
      <c r="F733" s="44">
        <v>1994</v>
      </c>
    </row>
    <row r="734" spans="2:6" ht="15">
      <c r="B734" s="54" t="s">
        <v>472</v>
      </c>
      <c r="C734" s="55" t="s">
        <v>824</v>
      </c>
      <c r="D734" s="44" t="s">
        <v>51</v>
      </c>
      <c r="E734" s="56" t="s">
        <v>32</v>
      </c>
      <c r="F734" s="44">
        <v>1966</v>
      </c>
    </row>
    <row r="735" spans="2:6" ht="15">
      <c r="B735" s="54" t="s">
        <v>472</v>
      </c>
      <c r="C735" s="55" t="s">
        <v>825</v>
      </c>
      <c r="D735" s="44" t="s">
        <v>51</v>
      </c>
      <c r="E735" s="56" t="s">
        <v>32</v>
      </c>
      <c r="F735" s="44">
        <v>1964</v>
      </c>
    </row>
    <row r="736" spans="2:6" ht="15">
      <c r="B736" s="54" t="s">
        <v>472</v>
      </c>
      <c r="C736" s="55" t="s">
        <v>826</v>
      </c>
      <c r="D736" s="44" t="s">
        <v>51</v>
      </c>
      <c r="E736" s="56" t="s">
        <v>32</v>
      </c>
      <c r="F736" s="44">
        <v>1948</v>
      </c>
    </row>
    <row r="737" spans="2:6" ht="15">
      <c r="B737" s="54" t="s">
        <v>472</v>
      </c>
      <c r="C737" s="55" t="s">
        <v>827</v>
      </c>
      <c r="D737" s="44" t="s">
        <v>51</v>
      </c>
      <c r="E737" s="56" t="s">
        <v>32</v>
      </c>
      <c r="F737" s="44">
        <v>1951</v>
      </c>
    </row>
    <row r="738" spans="2:6" ht="15">
      <c r="B738" s="54" t="s">
        <v>472</v>
      </c>
      <c r="C738" s="55" t="s">
        <v>828</v>
      </c>
      <c r="D738" s="44" t="s">
        <v>51</v>
      </c>
      <c r="E738" s="56" t="s">
        <v>32</v>
      </c>
      <c r="F738" s="44">
        <v>1955</v>
      </c>
    </row>
    <row r="739" spans="2:6" ht="15">
      <c r="B739" s="54" t="s">
        <v>472</v>
      </c>
      <c r="C739" s="55" t="s">
        <v>829</v>
      </c>
      <c r="D739" s="44" t="s">
        <v>51</v>
      </c>
      <c r="E739" s="56" t="s">
        <v>32</v>
      </c>
      <c r="F739" s="44">
        <v>1976</v>
      </c>
    </row>
    <row r="740" spans="2:6" ht="15">
      <c r="B740" s="54" t="s">
        <v>472</v>
      </c>
      <c r="C740" s="55" t="s">
        <v>830</v>
      </c>
      <c r="D740" s="44" t="s">
        <v>51</v>
      </c>
      <c r="E740" s="56" t="s">
        <v>32</v>
      </c>
      <c r="F740" s="44">
        <v>1969</v>
      </c>
    </row>
    <row r="741" spans="2:6" ht="15">
      <c r="B741" s="54" t="s">
        <v>472</v>
      </c>
      <c r="C741" s="55" t="s">
        <v>831</v>
      </c>
      <c r="D741" s="44" t="s">
        <v>51</v>
      </c>
      <c r="E741" s="56" t="s">
        <v>32</v>
      </c>
      <c r="F741" s="44">
        <v>1937</v>
      </c>
    </row>
    <row r="742" spans="2:6" ht="15">
      <c r="B742" s="54" t="s">
        <v>472</v>
      </c>
      <c r="C742" s="55" t="s">
        <v>832</v>
      </c>
      <c r="D742" s="44" t="s">
        <v>51</v>
      </c>
      <c r="E742" s="56" t="s">
        <v>32</v>
      </c>
      <c r="F742" s="44">
        <v>1969</v>
      </c>
    </row>
    <row r="743" spans="2:6" ht="15">
      <c r="B743" s="54" t="s">
        <v>472</v>
      </c>
      <c r="C743" s="55" t="s">
        <v>833</v>
      </c>
      <c r="D743" s="44" t="s">
        <v>51</v>
      </c>
      <c r="E743" s="56" t="s">
        <v>32</v>
      </c>
      <c r="F743" s="44">
        <v>1960</v>
      </c>
    </row>
    <row r="744" spans="2:6" ht="15">
      <c r="B744" s="54" t="s">
        <v>472</v>
      </c>
      <c r="C744" s="55" t="s">
        <v>834</v>
      </c>
      <c r="D744" s="44" t="s">
        <v>51</v>
      </c>
      <c r="E744" s="56" t="s">
        <v>32</v>
      </c>
      <c r="F744" s="44">
        <v>1985</v>
      </c>
    </row>
    <row r="745" spans="2:6" ht="15">
      <c r="B745" s="54" t="s">
        <v>472</v>
      </c>
      <c r="C745" s="55" t="s">
        <v>835</v>
      </c>
      <c r="D745" s="44" t="s">
        <v>51</v>
      </c>
      <c r="E745" s="56" t="s">
        <v>32</v>
      </c>
      <c r="F745" s="44">
        <v>1940</v>
      </c>
    </row>
    <row r="746" spans="2:6" ht="15">
      <c r="B746" s="54" t="s">
        <v>472</v>
      </c>
      <c r="C746" s="55" t="s">
        <v>836</v>
      </c>
      <c r="D746" s="44" t="s">
        <v>51</v>
      </c>
      <c r="E746" s="56" t="s">
        <v>32</v>
      </c>
      <c r="F746" s="44">
        <v>1972</v>
      </c>
    </row>
    <row r="747" spans="2:6" ht="15">
      <c r="B747" s="54" t="s">
        <v>472</v>
      </c>
      <c r="C747" s="55" t="s">
        <v>837</v>
      </c>
      <c r="D747" s="44" t="s">
        <v>51</v>
      </c>
      <c r="E747" s="56" t="s">
        <v>32</v>
      </c>
      <c r="F747" s="44">
        <v>1973</v>
      </c>
    </row>
    <row r="748" spans="2:6" ht="15">
      <c r="B748" s="54" t="s">
        <v>472</v>
      </c>
      <c r="C748" s="55" t="s">
        <v>838</v>
      </c>
      <c r="D748" s="44" t="s">
        <v>51</v>
      </c>
      <c r="E748" s="56" t="s">
        <v>32</v>
      </c>
      <c r="F748" s="44">
        <v>1943</v>
      </c>
    </row>
    <row r="749" spans="2:6" ht="15">
      <c r="B749" s="54" t="s">
        <v>472</v>
      </c>
      <c r="C749" s="55" t="s">
        <v>839</v>
      </c>
      <c r="D749" s="44" t="s">
        <v>51</v>
      </c>
      <c r="E749" s="56" t="s">
        <v>32</v>
      </c>
      <c r="F749" s="44">
        <v>1977</v>
      </c>
    </row>
    <row r="750" spans="2:6" ht="15">
      <c r="B750" s="54" t="s">
        <v>472</v>
      </c>
      <c r="C750" s="55" t="s">
        <v>840</v>
      </c>
      <c r="D750" s="44" t="s">
        <v>51</v>
      </c>
      <c r="E750" s="56" t="s">
        <v>32</v>
      </c>
      <c r="F750" s="44">
        <v>1975</v>
      </c>
    </row>
    <row r="751" spans="2:6" ht="15">
      <c r="B751" s="54" t="s">
        <v>472</v>
      </c>
      <c r="C751" s="55" t="s">
        <v>841</v>
      </c>
      <c r="D751" s="44" t="s">
        <v>51</v>
      </c>
      <c r="E751" s="56" t="s">
        <v>32</v>
      </c>
      <c r="F751" s="44">
        <v>1985</v>
      </c>
    </row>
    <row r="752" spans="2:6" ht="15">
      <c r="B752" s="54" t="s">
        <v>472</v>
      </c>
      <c r="C752" s="55" t="s">
        <v>842</v>
      </c>
      <c r="D752" s="44" t="s">
        <v>51</v>
      </c>
      <c r="E752" s="56" t="s">
        <v>32</v>
      </c>
      <c r="F752" s="44">
        <v>1974</v>
      </c>
    </row>
    <row r="753" spans="2:6" ht="15">
      <c r="B753" s="54" t="s">
        <v>472</v>
      </c>
      <c r="C753" s="55" t="s">
        <v>843</v>
      </c>
      <c r="D753" s="44" t="s">
        <v>51</v>
      </c>
      <c r="E753" s="56" t="s">
        <v>32</v>
      </c>
      <c r="F753" s="44">
        <v>1947</v>
      </c>
    </row>
    <row r="754" spans="2:6" ht="15">
      <c r="B754" s="54" t="s">
        <v>472</v>
      </c>
      <c r="C754" s="55" t="s">
        <v>844</v>
      </c>
      <c r="D754" s="44" t="s">
        <v>51</v>
      </c>
      <c r="E754" s="56" t="s">
        <v>32</v>
      </c>
      <c r="F754" s="44">
        <v>1976</v>
      </c>
    </row>
    <row r="755" spans="2:6" ht="15">
      <c r="B755" s="54" t="s">
        <v>472</v>
      </c>
      <c r="C755" s="55" t="s">
        <v>845</v>
      </c>
      <c r="D755" s="44" t="s">
        <v>51</v>
      </c>
      <c r="E755" s="56" t="s">
        <v>32</v>
      </c>
      <c r="F755" s="44">
        <v>1985</v>
      </c>
    </row>
    <row r="756" spans="2:6" ht="15">
      <c r="B756" s="54" t="s">
        <v>472</v>
      </c>
      <c r="C756" s="55" t="s">
        <v>846</v>
      </c>
      <c r="D756" s="44" t="s">
        <v>51</v>
      </c>
      <c r="E756" s="56" t="s">
        <v>32</v>
      </c>
      <c r="F756" s="44">
        <v>1955</v>
      </c>
    </row>
    <row r="757" spans="2:6" ht="15">
      <c r="B757" s="54" t="s">
        <v>472</v>
      </c>
      <c r="C757" s="55" t="s">
        <v>847</v>
      </c>
      <c r="D757" s="44" t="s">
        <v>51</v>
      </c>
      <c r="E757" s="56" t="s">
        <v>32</v>
      </c>
      <c r="F757" s="44">
        <v>1975</v>
      </c>
    </row>
    <row r="758" spans="2:6" ht="15">
      <c r="B758" s="54" t="s">
        <v>472</v>
      </c>
      <c r="C758" s="55" t="s">
        <v>848</v>
      </c>
      <c r="D758" s="44" t="s">
        <v>51</v>
      </c>
      <c r="E758" s="56" t="s">
        <v>32</v>
      </c>
      <c r="F758" s="44">
        <v>1979</v>
      </c>
    </row>
    <row r="759" spans="2:6" ht="15">
      <c r="B759" s="54" t="s">
        <v>472</v>
      </c>
      <c r="C759" s="55" t="s">
        <v>849</v>
      </c>
      <c r="D759" s="44" t="s">
        <v>51</v>
      </c>
      <c r="E759" s="56" t="s">
        <v>32</v>
      </c>
      <c r="F759" s="44">
        <v>1974</v>
      </c>
    </row>
    <row r="760" spans="2:6" ht="15">
      <c r="B760" s="54" t="s">
        <v>472</v>
      </c>
      <c r="C760" s="55" t="s">
        <v>850</v>
      </c>
      <c r="D760" s="44" t="s">
        <v>51</v>
      </c>
      <c r="E760" s="56" t="s">
        <v>32</v>
      </c>
      <c r="F760" s="44">
        <v>1974</v>
      </c>
    </row>
    <row r="761" spans="2:6" ht="15">
      <c r="B761" s="54" t="s">
        <v>472</v>
      </c>
      <c r="C761" s="55" t="s">
        <v>851</v>
      </c>
      <c r="D761" s="44" t="s">
        <v>51</v>
      </c>
      <c r="E761" s="56" t="s">
        <v>32</v>
      </c>
      <c r="F761" s="44">
        <v>1970</v>
      </c>
    </row>
    <row r="762" spans="2:6" ht="15">
      <c r="B762" s="54" t="s">
        <v>472</v>
      </c>
      <c r="C762" s="55" t="s">
        <v>852</v>
      </c>
      <c r="D762" s="44" t="s">
        <v>51</v>
      </c>
      <c r="E762" s="56" t="s">
        <v>32</v>
      </c>
      <c r="F762" s="44">
        <v>1982</v>
      </c>
    </row>
    <row r="763" spans="2:6" ht="15">
      <c r="B763" s="54" t="s">
        <v>472</v>
      </c>
      <c r="C763" s="55" t="s">
        <v>853</v>
      </c>
      <c r="D763" s="44" t="s">
        <v>51</v>
      </c>
      <c r="E763" s="56" t="s">
        <v>32</v>
      </c>
      <c r="F763" s="44">
        <v>1971</v>
      </c>
    </row>
    <row r="764" spans="2:6" ht="15">
      <c r="B764" s="54" t="s">
        <v>472</v>
      </c>
      <c r="C764" s="55" t="s">
        <v>854</v>
      </c>
      <c r="D764" s="44" t="s">
        <v>51</v>
      </c>
      <c r="E764" s="56" t="s">
        <v>32</v>
      </c>
      <c r="F764" s="44">
        <v>1983</v>
      </c>
    </row>
    <row r="765" spans="2:6" ht="15">
      <c r="B765" s="54" t="s">
        <v>472</v>
      </c>
      <c r="C765" s="55" t="s">
        <v>855</v>
      </c>
      <c r="D765" s="44" t="s">
        <v>51</v>
      </c>
      <c r="E765" s="56" t="s">
        <v>32</v>
      </c>
      <c r="F765" s="44">
        <v>1937</v>
      </c>
    </row>
    <row r="766" spans="2:6" ht="15">
      <c r="B766" s="54" t="s">
        <v>472</v>
      </c>
      <c r="C766" s="55" t="s">
        <v>856</v>
      </c>
      <c r="D766" s="44" t="s">
        <v>51</v>
      </c>
      <c r="E766" s="56" t="s">
        <v>181</v>
      </c>
      <c r="F766" s="44">
        <v>1995</v>
      </c>
    </row>
    <row r="767" spans="2:6" ht="15">
      <c r="B767" s="54" t="s">
        <v>472</v>
      </c>
      <c r="C767" s="55" t="s">
        <v>857</v>
      </c>
      <c r="D767" s="44" t="s">
        <v>51</v>
      </c>
      <c r="E767" s="56" t="s">
        <v>181</v>
      </c>
      <c r="F767" s="44">
        <v>1977</v>
      </c>
    </row>
    <row r="768" spans="2:6" ht="15">
      <c r="B768" s="54" t="s">
        <v>472</v>
      </c>
      <c r="C768" s="55" t="s">
        <v>858</v>
      </c>
      <c r="D768" s="44" t="s">
        <v>51</v>
      </c>
      <c r="E768" s="56" t="s">
        <v>181</v>
      </c>
      <c r="F768" s="44">
        <v>1969</v>
      </c>
    </row>
    <row r="769" spans="2:6" ht="15">
      <c r="B769" s="54" t="s">
        <v>472</v>
      </c>
      <c r="C769" s="55" t="s">
        <v>859</v>
      </c>
      <c r="D769" s="44" t="s">
        <v>51</v>
      </c>
      <c r="E769" s="56" t="s">
        <v>181</v>
      </c>
      <c r="F769" s="44">
        <v>1939</v>
      </c>
    </row>
    <row r="770" spans="2:6" ht="15">
      <c r="B770" s="54" t="s">
        <v>472</v>
      </c>
      <c r="C770" s="55" t="s">
        <v>860</v>
      </c>
      <c r="D770" s="44" t="s">
        <v>51</v>
      </c>
      <c r="E770" s="56" t="s">
        <v>181</v>
      </c>
      <c r="F770" s="44">
        <v>1970</v>
      </c>
    </row>
    <row r="771" spans="2:6" ht="15">
      <c r="B771" s="54" t="s">
        <v>472</v>
      </c>
      <c r="C771" s="55" t="s">
        <v>861</v>
      </c>
      <c r="D771" s="44" t="s">
        <v>51</v>
      </c>
      <c r="E771" s="56" t="s">
        <v>181</v>
      </c>
      <c r="F771" s="44">
        <v>1959</v>
      </c>
    </row>
    <row r="772" spans="2:6" ht="15">
      <c r="B772" s="54" t="s">
        <v>472</v>
      </c>
      <c r="C772" s="55" t="s">
        <v>862</v>
      </c>
      <c r="D772" s="44" t="s">
        <v>51</v>
      </c>
      <c r="E772" s="56" t="s">
        <v>181</v>
      </c>
      <c r="F772" s="44">
        <v>1966</v>
      </c>
    </row>
    <row r="773" spans="2:6" ht="15">
      <c r="B773" s="54" t="s">
        <v>472</v>
      </c>
      <c r="C773" s="55" t="s">
        <v>863</v>
      </c>
      <c r="D773" s="44" t="s">
        <v>51</v>
      </c>
      <c r="E773" s="56" t="s">
        <v>181</v>
      </c>
      <c r="F773" s="44">
        <v>1978</v>
      </c>
    </row>
    <row r="774" spans="2:6" ht="15">
      <c r="B774" s="54" t="s">
        <v>472</v>
      </c>
      <c r="C774" s="55" t="s">
        <v>864</v>
      </c>
      <c r="D774" s="44" t="s">
        <v>51</v>
      </c>
      <c r="E774" s="56" t="s">
        <v>181</v>
      </c>
      <c r="F774" s="44">
        <v>1965</v>
      </c>
    </row>
    <row r="775" spans="2:6" ht="15">
      <c r="B775" s="54" t="s">
        <v>472</v>
      </c>
      <c r="C775" s="55" t="s">
        <v>865</v>
      </c>
      <c r="D775" s="44" t="s">
        <v>51</v>
      </c>
      <c r="E775" s="56" t="s">
        <v>181</v>
      </c>
      <c r="F775" s="44">
        <v>1980</v>
      </c>
    </row>
    <row r="776" spans="2:6" ht="15">
      <c r="B776" s="54" t="s">
        <v>472</v>
      </c>
      <c r="C776" s="55" t="s">
        <v>866</v>
      </c>
      <c r="D776" s="44" t="s">
        <v>51</v>
      </c>
      <c r="E776" s="56" t="s">
        <v>181</v>
      </c>
      <c r="F776" s="44">
        <v>1965</v>
      </c>
    </row>
    <row r="777" spans="2:6" ht="15">
      <c r="B777" s="54" t="s">
        <v>472</v>
      </c>
      <c r="C777" s="55" t="s">
        <v>867</v>
      </c>
      <c r="D777" s="44" t="s">
        <v>51</v>
      </c>
      <c r="E777" s="56" t="s">
        <v>181</v>
      </c>
      <c r="F777" s="44">
        <v>1965</v>
      </c>
    </row>
    <row r="778" spans="2:6" ht="15">
      <c r="B778" s="54" t="s">
        <v>472</v>
      </c>
      <c r="C778" s="55" t="s">
        <v>868</v>
      </c>
      <c r="D778" s="44" t="s">
        <v>51</v>
      </c>
      <c r="E778" s="56" t="s">
        <v>181</v>
      </c>
      <c r="F778" s="44">
        <v>1973</v>
      </c>
    </row>
    <row r="779" spans="2:6" ht="15">
      <c r="B779" s="54" t="s">
        <v>472</v>
      </c>
      <c r="C779" s="55" t="s">
        <v>869</v>
      </c>
      <c r="D779" s="44" t="s">
        <v>51</v>
      </c>
      <c r="E779" s="56" t="s">
        <v>181</v>
      </c>
      <c r="F779" s="44">
        <v>1972</v>
      </c>
    </row>
    <row r="780" spans="2:6" ht="15">
      <c r="B780" s="54" t="s">
        <v>472</v>
      </c>
      <c r="C780" s="55" t="s">
        <v>870</v>
      </c>
      <c r="D780" s="44" t="s">
        <v>51</v>
      </c>
      <c r="E780" s="56" t="s">
        <v>181</v>
      </c>
      <c r="F780" s="44">
        <v>1989</v>
      </c>
    </row>
    <row r="781" spans="2:6" ht="15">
      <c r="B781" s="54" t="s">
        <v>472</v>
      </c>
      <c r="C781" s="55" t="s">
        <v>871</v>
      </c>
      <c r="D781" s="44" t="s">
        <v>51</v>
      </c>
      <c r="E781" s="56" t="s">
        <v>181</v>
      </c>
      <c r="F781" s="44">
        <v>1973</v>
      </c>
    </row>
    <row r="782" spans="2:6" ht="15">
      <c r="B782" s="54" t="s">
        <v>472</v>
      </c>
      <c r="C782" s="55" t="s">
        <v>872</v>
      </c>
      <c r="D782" s="44" t="s">
        <v>51</v>
      </c>
      <c r="E782" s="56" t="s">
        <v>181</v>
      </c>
      <c r="F782" s="44">
        <v>1967</v>
      </c>
    </row>
    <row r="783" spans="2:6" ht="15">
      <c r="B783" s="54" t="s">
        <v>472</v>
      </c>
      <c r="C783" s="55" t="s">
        <v>873</v>
      </c>
      <c r="D783" s="44" t="s">
        <v>51</v>
      </c>
      <c r="E783" s="56" t="s">
        <v>181</v>
      </c>
      <c r="F783" s="44">
        <v>1980</v>
      </c>
    </row>
    <row r="784" spans="2:6" ht="15">
      <c r="B784" s="54" t="s">
        <v>472</v>
      </c>
      <c r="C784" s="55" t="s">
        <v>874</v>
      </c>
      <c r="D784" s="44" t="s">
        <v>51</v>
      </c>
      <c r="E784" s="56" t="s">
        <v>181</v>
      </c>
      <c r="F784" s="44">
        <v>1973</v>
      </c>
    </row>
    <row r="785" spans="2:6" ht="15">
      <c r="B785" s="54" t="s">
        <v>472</v>
      </c>
      <c r="C785" s="55" t="s">
        <v>875</v>
      </c>
      <c r="D785" s="44" t="s">
        <v>51</v>
      </c>
      <c r="E785" s="56" t="s">
        <v>181</v>
      </c>
      <c r="F785" s="44">
        <v>1965</v>
      </c>
    </row>
    <row r="786" spans="2:6" ht="15">
      <c r="B786" s="54" t="s">
        <v>472</v>
      </c>
      <c r="C786" s="55" t="s">
        <v>876</v>
      </c>
      <c r="D786" s="44" t="s">
        <v>51</v>
      </c>
      <c r="E786" s="56" t="s">
        <v>181</v>
      </c>
      <c r="F786" s="44">
        <v>1986</v>
      </c>
    </row>
    <row r="787" spans="2:6" ht="15">
      <c r="B787" s="54" t="s">
        <v>472</v>
      </c>
      <c r="C787" s="55" t="s">
        <v>877</v>
      </c>
      <c r="D787" s="44" t="s">
        <v>51</v>
      </c>
      <c r="E787" s="56" t="s">
        <v>181</v>
      </c>
      <c r="F787" s="44">
        <v>1973</v>
      </c>
    </row>
    <row r="788" spans="2:6" ht="15">
      <c r="B788" s="54" t="s">
        <v>472</v>
      </c>
      <c r="C788" s="55" t="s">
        <v>878</v>
      </c>
      <c r="D788" s="44" t="s">
        <v>51</v>
      </c>
      <c r="E788" s="56" t="s">
        <v>181</v>
      </c>
      <c r="F788" s="44">
        <v>1965</v>
      </c>
    </row>
    <row r="789" spans="2:6" ht="15">
      <c r="B789" s="54" t="s">
        <v>472</v>
      </c>
      <c r="C789" s="55" t="s">
        <v>879</v>
      </c>
      <c r="D789" s="44" t="s">
        <v>51</v>
      </c>
      <c r="E789" s="56" t="s">
        <v>181</v>
      </c>
      <c r="F789" s="44">
        <v>1970</v>
      </c>
    </row>
    <row r="790" spans="2:6" ht="15">
      <c r="B790" s="54" t="s">
        <v>472</v>
      </c>
      <c r="C790" s="55" t="s">
        <v>880</v>
      </c>
      <c r="D790" s="44" t="s">
        <v>51</v>
      </c>
      <c r="E790" s="56" t="s">
        <v>181</v>
      </c>
      <c r="F790" s="44">
        <v>1994</v>
      </c>
    </row>
    <row r="791" spans="2:6" ht="15">
      <c r="B791" s="54" t="s">
        <v>472</v>
      </c>
      <c r="C791" s="55" t="s">
        <v>881</v>
      </c>
      <c r="D791" s="44" t="s">
        <v>51</v>
      </c>
      <c r="E791" s="56" t="s">
        <v>181</v>
      </c>
      <c r="F791" s="44">
        <v>1972</v>
      </c>
    </row>
    <row r="792" spans="2:6" ht="15">
      <c r="B792" s="54" t="s">
        <v>472</v>
      </c>
      <c r="C792" s="55" t="s">
        <v>882</v>
      </c>
      <c r="D792" s="44" t="s">
        <v>51</v>
      </c>
      <c r="E792" s="56" t="s">
        <v>181</v>
      </c>
      <c r="F792" s="44">
        <v>1965</v>
      </c>
    </row>
    <row r="793" spans="2:6" ht="15">
      <c r="B793" s="54" t="s">
        <v>472</v>
      </c>
      <c r="C793" s="55" t="s">
        <v>883</v>
      </c>
      <c r="D793" s="44" t="s">
        <v>51</v>
      </c>
      <c r="E793" s="56" t="s">
        <v>181</v>
      </c>
      <c r="F793" s="44">
        <v>1973</v>
      </c>
    </row>
    <row r="794" spans="2:6" ht="15">
      <c r="B794" s="54" t="s">
        <v>472</v>
      </c>
      <c r="C794" s="55" t="s">
        <v>884</v>
      </c>
      <c r="D794" s="44" t="s">
        <v>51</v>
      </c>
      <c r="E794" s="56" t="s">
        <v>181</v>
      </c>
      <c r="F794" s="44">
        <v>1965</v>
      </c>
    </row>
    <row r="795" spans="2:6" ht="15">
      <c r="B795" s="54" t="s">
        <v>472</v>
      </c>
      <c r="C795" s="55" t="s">
        <v>885</v>
      </c>
      <c r="D795" s="44" t="s">
        <v>51</v>
      </c>
      <c r="E795" s="56" t="s">
        <v>181</v>
      </c>
      <c r="F795" s="44">
        <v>1988</v>
      </c>
    </row>
    <row r="796" spans="2:6" ht="15">
      <c r="B796" s="54" t="s">
        <v>472</v>
      </c>
      <c r="C796" s="55" t="s">
        <v>886</v>
      </c>
      <c r="D796" s="44" t="s">
        <v>51</v>
      </c>
      <c r="E796" s="56" t="s">
        <v>181</v>
      </c>
      <c r="F796" s="44">
        <v>1990</v>
      </c>
    </row>
    <row r="797" spans="2:6" ht="15">
      <c r="B797" s="54" t="s">
        <v>472</v>
      </c>
      <c r="C797" s="55" t="s">
        <v>887</v>
      </c>
      <c r="D797" s="44" t="s">
        <v>51</v>
      </c>
      <c r="E797" s="56" t="s">
        <v>181</v>
      </c>
      <c r="F797" s="44">
        <v>1990</v>
      </c>
    </row>
    <row r="798" spans="2:6" ht="15">
      <c r="B798" s="54" t="s">
        <v>472</v>
      </c>
      <c r="C798" s="55" t="s">
        <v>888</v>
      </c>
      <c r="D798" s="44" t="s">
        <v>51</v>
      </c>
      <c r="E798" s="56" t="s">
        <v>181</v>
      </c>
      <c r="F798" s="44">
        <v>1965</v>
      </c>
    </row>
    <row r="799" spans="2:6" ht="15">
      <c r="B799" s="54" t="s">
        <v>472</v>
      </c>
      <c r="C799" s="55" t="s">
        <v>889</v>
      </c>
      <c r="D799" s="44" t="s">
        <v>51</v>
      </c>
      <c r="E799" s="56" t="s">
        <v>181</v>
      </c>
      <c r="F799" s="44">
        <v>1965</v>
      </c>
    </row>
    <row r="800" spans="2:6" ht="15">
      <c r="B800" s="54" t="s">
        <v>472</v>
      </c>
      <c r="C800" s="55" t="s">
        <v>890</v>
      </c>
      <c r="D800" s="44" t="s">
        <v>51</v>
      </c>
      <c r="E800" s="56" t="s">
        <v>181</v>
      </c>
      <c r="F800" s="44">
        <v>1973</v>
      </c>
    </row>
    <row r="801" spans="2:6" ht="15">
      <c r="B801" s="54" t="s">
        <v>472</v>
      </c>
      <c r="C801" s="55" t="s">
        <v>891</v>
      </c>
      <c r="D801" s="44" t="s">
        <v>51</v>
      </c>
      <c r="E801" s="56" t="s">
        <v>181</v>
      </c>
      <c r="F801" s="44">
        <v>1970</v>
      </c>
    </row>
    <row r="802" spans="2:6" ht="15">
      <c r="B802" s="54" t="s">
        <v>472</v>
      </c>
      <c r="C802" s="55" t="s">
        <v>892</v>
      </c>
      <c r="D802" s="44" t="s">
        <v>51</v>
      </c>
      <c r="E802" s="56" t="s">
        <v>181</v>
      </c>
      <c r="F802" s="44">
        <v>1990</v>
      </c>
    </row>
    <row r="803" spans="2:6" ht="15">
      <c r="B803" s="54" t="s">
        <v>472</v>
      </c>
      <c r="C803" s="55" t="s">
        <v>893</v>
      </c>
      <c r="D803" s="44" t="s">
        <v>51</v>
      </c>
      <c r="E803" s="56" t="s">
        <v>181</v>
      </c>
      <c r="F803" s="44">
        <v>1973</v>
      </c>
    </row>
    <row r="804" spans="2:6" ht="15">
      <c r="B804" s="54" t="s">
        <v>472</v>
      </c>
      <c r="C804" s="55" t="s">
        <v>894</v>
      </c>
      <c r="D804" s="44" t="s">
        <v>51</v>
      </c>
      <c r="E804" s="56" t="s">
        <v>181</v>
      </c>
      <c r="F804" s="44">
        <v>1966</v>
      </c>
    </row>
    <row r="805" spans="2:6" ht="15">
      <c r="B805" s="54" t="s">
        <v>472</v>
      </c>
      <c r="C805" s="55" t="s">
        <v>895</v>
      </c>
      <c r="D805" s="44" t="s">
        <v>51</v>
      </c>
      <c r="E805" s="56" t="s">
        <v>181</v>
      </c>
      <c r="F805" s="44">
        <v>1990</v>
      </c>
    </row>
    <row r="806" spans="2:6" ht="15">
      <c r="B806" s="54" t="s">
        <v>472</v>
      </c>
      <c r="C806" s="55" t="s">
        <v>896</v>
      </c>
      <c r="D806" s="44" t="s">
        <v>51</v>
      </c>
      <c r="E806" s="56" t="s">
        <v>181</v>
      </c>
      <c r="F806" s="44">
        <v>1991</v>
      </c>
    </row>
    <row r="807" spans="2:6" ht="15">
      <c r="B807" s="54" t="s">
        <v>472</v>
      </c>
      <c r="C807" s="55" t="s">
        <v>897</v>
      </c>
      <c r="D807" s="44" t="s">
        <v>51</v>
      </c>
      <c r="E807" s="56" t="s">
        <v>181</v>
      </c>
      <c r="F807" s="44">
        <v>1968</v>
      </c>
    </row>
    <row r="808" spans="2:6" ht="15">
      <c r="B808" s="54" t="s">
        <v>472</v>
      </c>
      <c r="C808" s="55" t="s">
        <v>898</v>
      </c>
      <c r="D808" s="44" t="s">
        <v>51</v>
      </c>
      <c r="E808" s="56" t="s">
        <v>181</v>
      </c>
      <c r="F808" s="44">
        <v>1970</v>
      </c>
    </row>
    <row r="809" spans="2:6" ht="15">
      <c r="B809" s="54" t="s">
        <v>472</v>
      </c>
      <c r="C809" s="55" t="s">
        <v>899</v>
      </c>
      <c r="D809" s="44" t="s">
        <v>51</v>
      </c>
      <c r="E809" s="56" t="s">
        <v>181</v>
      </c>
      <c r="F809" s="44">
        <v>1985</v>
      </c>
    </row>
    <row r="810" spans="2:6" ht="15">
      <c r="B810" s="54" t="s">
        <v>472</v>
      </c>
      <c r="C810" s="55" t="s">
        <v>900</v>
      </c>
      <c r="D810" s="44" t="s">
        <v>51</v>
      </c>
      <c r="E810" s="56" t="s">
        <v>181</v>
      </c>
      <c r="F810" s="44">
        <v>1990</v>
      </c>
    </row>
    <row r="811" spans="2:6" ht="15">
      <c r="B811" s="54" t="s">
        <v>472</v>
      </c>
      <c r="C811" s="55" t="s">
        <v>901</v>
      </c>
      <c r="D811" s="44" t="s">
        <v>51</v>
      </c>
      <c r="E811" s="56" t="s">
        <v>181</v>
      </c>
      <c r="F811" s="44">
        <v>1970</v>
      </c>
    </row>
    <row r="812" spans="2:6" ht="15">
      <c r="B812" s="54" t="s">
        <v>472</v>
      </c>
      <c r="C812" s="55" t="s">
        <v>902</v>
      </c>
      <c r="D812" s="44" t="s">
        <v>51</v>
      </c>
      <c r="E812" s="56" t="s">
        <v>181</v>
      </c>
      <c r="F812" s="44">
        <v>1980</v>
      </c>
    </row>
    <row r="813" spans="2:6" ht="15">
      <c r="B813" s="54" t="s">
        <v>472</v>
      </c>
      <c r="C813" s="55" t="s">
        <v>903</v>
      </c>
      <c r="D813" s="44" t="s">
        <v>51</v>
      </c>
      <c r="E813" s="56" t="s">
        <v>181</v>
      </c>
      <c r="F813" s="44">
        <v>1986</v>
      </c>
    </row>
    <row r="814" spans="2:6" ht="15">
      <c r="B814" s="54">
        <v>198</v>
      </c>
      <c r="C814" s="55" t="s">
        <v>904</v>
      </c>
      <c r="D814" s="44" t="s">
        <v>51</v>
      </c>
      <c r="E814" s="56" t="s">
        <v>181</v>
      </c>
      <c r="F814" s="44">
        <v>1992</v>
      </c>
    </row>
    <row r="815" spans="1:8" ht="15">
      <c r="A815" s="53"/>
      <c r="B815" s="53"/>
      <c r="C815" s="78" t="s">
        <v>905</v>
      </c>
      <c r="D815" s="78"/>
      <c r="E815" s="78"/>
      <c r="F815" s="43" t="s">
        <v>906</v>
      </c>
      <c r="G815" s="43" t="s">
        <v>907</v>
      </c>
      <c r="H815" s="43" t="s">
        <v>908</v>
      </c>
    </row>
    <row r="816" spans="1:8" ht="15">
      <c r="A816" s="57"/>
      <c r="B816" s="57">
        <v>1</v>
      </c>
      <c r="C816" s="58" t="s">
        <v>32</v>
      </c>
      <c r="D816" s="59"/>
      <c r="E816" s="57"/>
      <c r="F816" s="59">
        <v>54</v>
      </c>
      <c r="G816" s="57">
        <v>67</v>
      </c>
      <c r="H816" s="57">
        <f aca="true" t="shared" si="0" ref="H816:H859">F816+G816</f>
        <v>121</v>
      </c>
    </row>
    <row r="817" spans="1:8" ht="15">
      <c r="A817" s="57"/>
      <c r="B817" s="57">
        <v>2</v>
      </c>
      <c r="C817" s="58" t="s">
        <v>181</v>
      </c>
      <c r="D817" s="59"/>
      <c r="E817" s="57"/>
      <c r="F817" s="59">
        <v>4</v>
      </c>
      <c r="G817" s="57">
        <v>90</v>
      </c>
      <c r="H817" s="57">
        <f t="shared" si="0"/>
        <v>94</v>
      </c>
    </row>
    <row r="818" spans="1:8" ht="15">
      <c r="A818" s="57"/>
      <c r="B818" s="57">
        <v>3</v>
      </c>
      <c r="C818" s="58" t="s">
        <v>55</v>
      </c>
      <c r="D818" s="59"/>
      <c r="E818" s="57"/>
      <c r="F818" s="59">
        <v>45</v>
      </c>
      <c r="G818" s="57">
        <v>33</v>
      </c>
      <c r="H818" s="57">
        <f t="shared" si="0"/>
        <v>78</v>
      </c>
    </row>
    <row r="819" spans="1:8" ht="15">
      <c r="A819" s="57"/>
      <c r="B819" s="57">
        <v>4</v>
      </c>
      <c r="C819" s="58" t="s">
        <v>75</v>
      </c>
      <c r="D819" s="59"/>
      <c r="E819" s="57"/>
      <c r="F819" s="59">
        <v>32</v>
      </c>
      <c r="G819" s="57">
        <v>4</v>
      </c>
      <c r="H819" s="57">
        <f t="shared" si="0"/>
        <v>36</v>
      </c>
    </row>
    <row r="820" spans="1:8" ht="15">
      <c r="A820" s="57"/>
      <c r="B820" s="57">
        <v>5</v>
      </c>
      <c r="C820" s="58" t="s">
        <v>57</v>
      </c>
      <c r="D820" s="59"/>
      <c r="E820" s="57"/>
      <c r="F820" s="59">
        <v>19</v>
      </c>
      <c r="G820" s="57">
        <v>11</v>
      </c>
      <c r="H820" s="57">
        <f t="shared" si="0"/>
        <v>30</v>
      </c>
    </row>
    <row r="821" spans="1:8" ht="15">
      <c r="A821" s="57"/>
      <c r="B821" s="57">
        <v>6</v>
      </c>
      <c r="C821" s="58" t="s">
        <v>37</v>
      </c>
      <c r="D821" s="59"/>
      <c r="E821" s="57"/>
      <c r="F821" s="59">
        <v>18</v>
      </c>
      <c r="G821" s="57">
        <v>8</v>
      </c>
      <c r="H821" s="57">
        <f t="shared" si="0"/>
        <v>26</v>
      </c>
    </row>
    <row r="822" spans="1:8" ht="15">
      <c r="A822" s="57"/>
      <c r="B822" s="57">
        <v>7</v>
      </c>
      <c r="C822" s="58" t="s">
        <v>122</v>
      </c>
      <c r="D822" s="59"/>
      <c r="E822" s="57"/>
      <c r="F822" s="59">
        <v>22</v>
      </c>
      <c r="G822" s="57">
        <v>2</v>
      </c>
      <c r="H822" s="57">
        <f t="shared" si="0"/>
        <v>24</v>
      </c>
    </row>
    <row r="823" spans="1:8" ht="15">
      <c r="A823" s="57"/>
      <c r="B823" s="57">
        <v>8</v>
      </c>
      <c r="C823" s="58" t="s">
        <v>67</v>
      </c>
      <c r="D823" s="59"/>
      <c r="E823" s="57"/>
      <c r="F823" s="59">
        <v>19</v>
      </c>
      <c r="G823" s="57">
        <v>4</v>
      </c>
      <c r="H823" s="57">
        <f t="shared" si="0"/>
        <v>23</v>
      </c>
    </row>
    <row r="824" spans="1:8" ht="15">
      <c r="A824" s="57"/>
      <c r="B824" s="57">
        <v>9</v>
      </c>
      <c r="C824" s="58" t="s">
        <v>60</v>
      </c>
      <c r="D824" s="59"/>
      <c r="E824" s="57"/>
      <c r="F824" s="59">
        <v>7</v>
      </c>
      <c r="G824" s="57">
        <v>16</v>
      </c>
      <c r="H824" s="57">
        <f t="shared" si="0"/>
        <v>23</v>
      </c>
    </row>
    <row r="825" spans="1:8" ht="15">
      <c r="A825" s="57"/>
      <c r="B825" s="57">
        <v>10</v>
      </c>
      <c r="C825" s="58" t="s">
        <v>41</v>
      </c>
      <c r="D825" s="59"/>
      <c r="E825" s="57"/>
      <c r="F825" s="59">
        <v>21</v>
      </c>
      <c r="G825" s="57"/>
      <c r="H825" s="57">
        <f t="shared" si="0"/>
        <v>21</v>
      </c>
    </row>
    <row r="826" spans="1:8" ht="15">
      <c r="A826" s="57"/>
      <c r="B826" s="57">
        <v>11</v>
      </c>
      <c r="C826" s="58" t="s">
        <v>80</v>
      </c>
      <c r="D826" s="59"/>
      <c r="E826" s="57"/>
      <c r="F826" s="59">
        <v>14</v>
      </c>
      <c r="G826" s="57">
        <v>5</v>
      </c>
      <c r="H826" s="57">
        <f t="shared" si="0"/>
        <v>19</v>
      </c>
    </row>
    <row r="827" spans="1:8" ht="15">
      <c r="A827" s="57"/>
      <c r="B827" s="57">
        <v>12</v>
      </c>
      <c r="C827" s="58" t="s">
        <v>27</v>
      </c>
      <c r="D827" s="59"/>
      <c r="E827" s="57"/>
      <c r="F827" s="59">
        <v>14</v>
      </c>
      <c r="G827" s="57">
        <v>2</v>
      </c>
      <c r="H827" s="57">
        <f t="shared" si="0"/>
        <v>16</v>
      </c>
    </row>
    <row r="828" spans="1:8" ht="15">
      <c r="A828" s="57"/>
      <c r="B828" s="57">
        <v>13</v>
      </c>
      <c r="C828" s="58" t="s">
        <v>134</v>
      </c>
      <c r="D828" s="59"/>
      <c r="E828" s="57"/>
      <c r="F828" s="59">
        <v>13</v>
      </c>
      <c r="G828" s="57">
        <v>3</v>
      </c>
      <c r="H828" s="57">
        <f t="shared" si="0"/>
        <v>16</v>
      </c>
    </row>
    <row r="829" spans="1:8" ht="15">
      <c r="A829" s="57"/>
      <c r="B829" s="57">
        <v>14</v>
      </c>
      <c r="C829" s="58" t="s">
        <v>49</v>
      </c>
      <c r="D829" s="59"/>
      <c r="E829" s="57"/>
      <c r="F829" s="59">
        <v>11</v>
      </c>
      <c r="G829" s="57"/>
      <c r="H829" s="57">
        <f t="shared" si="0"/>
        <v>11</v>
      </c>
    </row>
    <row r="830" spans="1:8" ht="15">
      <c r="A830" s="57"/>
      <c r="B830" s="109">
        <v>15</v>
      </c>
      <c r="C830" s="110" t="s">
        <v>142</v>
      </c>
      <c r="D830" s="111"/>
      <c r="E830" s="109"/>
      <c r="F830" s="111">
        <v>9</v>
      </c>
      <c r="G830" s="109">
        <v>1</v>
      </c>
      <c r="H830" s="109">
        <f t="shared" si="0"/>
        <v>10</v>
      </c>
    </row>
    <row r="831" spans="1:8" ht="15">
      <c r="A831" s="57"/>
      <c r="B831" s="57">
        <v>16</v>
      </c>
      <c r="C831" s="58" t="s">
        <v>222</v>
      </c>
      <c r="D831" s="59"/>
      <c r="E831" s="57"/>
      <c r="F831" s="59">
        <v>7</v>
      </c>
      <c r="G831" s="57">
        <v>3</v>
      </c>
      <c r="H831" s="57">
        <f t="shared" si="0"/>
        <v>10</v>
      </c>
    </row>
    <row r="832" spans="1:8" ht="15">
      <c r="A832" s="57"/>
      <c r="B832" s="57">
        <v>17</v>
      </c>
      <c r="C832" s="58" t="s">
        <v>263</v>
      </c>
      <c r="D832" s="59"/>
      <c r="E832" s="57"/>
      <c r="F832" s="59">
        <v>5</v>
      </c>
      <c r="G832" s="57">
        <v>4</v>
      </c>
      <c r="H832" s="57">
        <f t="shared" si="0"/>
        <v>9</v>
      </c>
    </row>
    <row r="833" spans="1:8" ht="15">
      <c r="A833" s="57"/>
      <c r="B833" s="57">
        <v>18</v>
      </c>
      <c r="C833" s="58" t="s">
        <v>373</v>
      </c>
      <c r="D833" s="59"/>
      <c r="E833" s="57"/>
      <c r="F833" s="59">
        <v>7</v>
      </c>
      <c r="G833" s="57">
        <v>1</v>
      </c>
      <c r="H833" s="57">
        <f t="shared" si="0"/>
        <v>8</v>
      </c>
    </row>
    <row r="834" spans="1:8" ht="15">
      <c r="A834" s="57"/>
      <c r="B834" s="57">
        <v>19</v>
      </c>
      <c r="C834" s="58" t="s">
        <v>96</v>
      </c>
      <c r="D834" s="59"/>
      <c r="E834" s="57"/>
      <c r="F834" s="59">
        <v>7</v>
      </c>
      <c r="G834" s="57"/>
      <c r="H834" s="57">
        <f t="shared" si="0"/>
        <v>7</v>
      </c>
    </row>
    <row r="835" spans="1:8" ht="15">
      <c r="A835" s="57"/>
      <c r="B835" s="57">
        <v>20</v>
      </c>
      <c r="C835" s="58" t="s">
        <v>65</v>
      </c>
      <c r="D835" s="59"/>
      <c r="E835" s="57"/>
      <c r="F835" s="59">
        <v>5</v>
      </c>
      <c r="G835" s="57"/>
      <c r="H835" s="57">
        <f t="shared" si="0"/>
        <v>5</v>
      </c>
    </row>
    <row r="836" spans="1:8" ht="15">
      <c r="A836" s="57"/>
      <c r="B836" s="57">
        <v>21</v>
      </c>
      <c r="C836" s="58" t="s">
        <v>72</v>
      </c>
      <c r="D836" s="59"/>
      <c r="E836" s="57"/>
      <c r="F836" s="59">
        <v>5</v>
      </c>
      <c r="G836" s="57"/>
      <c r="H836" s="57">
        <f t="shared" si="0"/>
        <v>5</v>
      </c>
    </row>
    <row r="837" spans="1:8" ht="15">
      <c r="A837" s="57"/>
      <c r="B837" s="57">
        <v>22</v>
      </c>
      <c r="C837" s="58" t="s">
        <v>225</v>
      </c>
      <c r="D837" s="59"/>
      <c r="E837" s="57"/>
      <c r="F837" s="59">
        <v>5</v>
      </c>
      <c r="G837" s="57"/>
      <c r="H837" s="57">
        <f t="shared" si="0"/>
        <v>5</v>
      </c>
    </row>
    <row r="838" spans="1:8" ht="15">
      <c r="A838" s="57"/>
      <c r="B838" s="57">
        <v>23</v>
      </c>
      <c r="C838" s="58" t="s">
        <v>116</v>
      </c>
      <c r="D838" s="59"/>
      <c r="E838" s="57"/>
      <c r="F838" s="59">
        <v>5</v>
      </c>
      <c r="G838" s="57"/>
      <c r="H838" s="57">
        <f t="shared" si="0"/>
        <v>5</v>
      </c>
    </row>
    <row r="839" spans="1:8" ht="15">
      <c r="A839" s="57"/>
      <c r="B839" s="57">
        <v>24</v>
      </c>
      <c r="C839" s="58" t="s">
        <v>183</v>
      </c>
      <c r="D839" s="59"/>
      <c r="E839" s="57"/>
      <c r="F839" s="59">
        <v>5</v>
      </c>
      <c r="G839" s="57"/>
      <c r="H839" s="57">
        <f t="shared" si="0"/>
        <v>5</v>
      </c>
    </row>
    <row r="840" spans="1:8" ht="15">
      <c r="A840" s="57"/>
      <c r="B840" s="57">
        <v>25</v>
      </c>
      <c r="C840" s="58" t="s">
        <v>148</v>
      </c>
      <c r="D840" s="59"/>
      <c r="E840" s="57"/>
      <c r="F840" s="59">
        <v>4</v>
      </c>
      <c r="G840" s="57"/>
      <c r="H840" s="57">
        <f t="shared" si="0"/>
        <v>4</v>
      </c>
    </row>
    <row r="841" spans="1:8" ht="15">
      <c r="A841" s="57"/>
      <c r="B841" s="57">
        <v>26</v>
      </c>
      <c r="C841" s="58" t="s">
        <v>138</v>
      </c>
      <c r="D841" s="59"/>
      <c r="E841" s="57"/>
      <c r="F841" s="59">
        <v>4</v>
      </c>
      <c r="G841" s="57"/>
      <c r="H841" s="57">
        <f t="shared" si="0"/>
        <v>4</v>
      </c>
    </row>
    <row r="842" spans="1:8" ht="15">
      <c r="A842" s="57"/>
      <c r="B842" s="57">
        <v>27</v>
      </c>
      <c r="C842" s="58" t="s">
        <v>25</v>
      </c>
      <c r="D842" s="59"/>
      <c r="E842" s="57"/>
      <c r="F842" s="59">
        <v>3</v>
      </c>
      <c r="G842" s="57"/>
      <c r="H842" s="57">
        <f t="shared" si="0"/>
        <v>3</v>
      </c>
    </row>
    <row r="843" spans="1:8" ht="15">
      <c r="A843" s="57"/>
      <c r="B843" s="57">
        <v>28</v>
      </c>
      <c r="C843" s="58" t="s">
        <v>107</v>
      </c>
      <c r="D843" s="59"/>
      <c r="E843" s="57"/>
      <c r="F843" s="59">
        <v>3</v>
      </c>
      <c r="G843" s="57"/>
      <c r="H843" s="57">
        <f t="shared" si="0"/>
        <v>3</v>
      </c>
    </row>
    <row r="844" spans="1:8" ht="15">
      <c r="A844" s="57"/>
      <c r="B844" s="57">
        <v>29</v>
      </c>
      <c r="C844" s="58" t="s">
        <v>265</v>
      </c>
      <c r="D844" s="59"/>
      <c r="E844" s="57"/>
      <c r="F844" s="59">
        <v>2</v>
      </c>
      <c r="G844" s="57"/>
      <c r="H844" s="57">
        <f t="shared" si="0"/>
        <v>2</v>
      </c>
    </row>
    <row r="845" spans="1:8" ht="15">
      <c r="A845" s="57"/>
      <c r="B845" s="57">
        <v>30</v>
      </c>
      <c r="C845" s="58" t="s">
        <v>78</v>
      </c>
      <c r="D845" s="59"/>
      <c r="E845" s="57"/>
      <c r="F845" s="59">
        <v>2</v>
      </c>
      <c r="G845" s="57"/>
      <c r="H845" s="57">
        <f t="shared" si="0"/>
        <v>2</v>
      </c>
    </row>
    <row r="846" spans="1:8" ht="15">
      <c r="A846" s="57"/>
      <c r="B846" s="57">
        <v>31</v>
      </c>
      <c r="C846" s="58" t="s">
        <v>30</v>
      </c>
      <c r="D846" s="59"/>
      <c r="E846" s="57"/>
      <c r="F846" s="59">
        <v>2</v>
      </c>
      <c r="G846" s="57"/>
      <c r="H846" s="57">
        <f t="shared" si="0"/>
        <v>2</v>
      </c>
    </row>
    <row r="847" spans="1:8" ht="15">
      <c r="A847" s="57"/>
      <c r="B847" s="57">
        <v>32</v>
      </c>
      <c r="C847" s="58" t="s">
        <v>35</v>
      </c>
      <c r="D847" s="59"/>
      <c r="E847" s="57"/>
      <c r="F847" s="59">
        <v>2</v>
      </c>
      <c r="G847" s="57"/>
      <c r="H847" s="57">
        <f t="shared" si="0"/>
        <v>2</v>
      </c>
    </row>
    <row r="848" spans="1:8" ht="15">
      <c r="A848" s="57"/>
      <c r="B848" s="57">
        <v>33</v>
      </c>
      <c r="C848" s="58" t="s">
        <v>190</v>
      </c>
      <c r="D848" s="59"/>
      <c r="E848" s="57"/>
      <c r="F848" s="59">
        <v>2</v>
      </c>
      <c r="G848" s="57"/>
      <c r="H848" s="57">
        <f t="shared" si="0"/>
        <v>2</v>
      </c>
    </row>
    <row r="849" spans="1:8" ht="15">
      <c r="A849" s="57"/>
      <c r="B849" s="57">
        <v>34</v>
      </c>
      <c r="C849" s="58" t="s">
        <v>111</v>
      </c>
      <c r="D849" s="59"/>
      <c r="E849" s="57"/>
      <c r="F849" s="59">
        <v>1</v>
      </c>
      <c r="G849" s="57"/>
      <c r="H849" s="57">
        <f t="shared" si="0"/>
        <v>1</v>
      </c>
    </row>
    <row r="850" spans="1:8" ht="15">
      <c r="A850" s="57"/>
      <c r="B850" s="57">
        <v>35</v>
      </c>
      <c r="C850" s="58" t="s">
        <v>44</v>
      </c>
      <c r="D850" s="59"/>
      <c r="E850" s="57"/>
      <c r="F850" s="59">
        <v>1</v>
      </c>
      <c r="G850" s="57"/>
      <c r="H850" s="57">
        <f t="shared" si="0"/>
        <v>1</v>
      </c>
    </row>
    <row r="851" spans="1:8" ht="15">
      <c r="A851" s="57"/>
      <c r="B851" s="57">
        <v>36</v>
      </c>
      <c r="C851" s="58" t="s">
        <v>100</v>
      </c>
      <c r="D851" s="59"/>
      <c r="E851" s="57"/>
      <c r="F851" s="59">
        <v>1</v>
      </c>
      <c r="G851" s="57"/>
      <c r="H851" s="57">
        <f t="shared" si="0"/>
        <v>1</v>
      </c>
    </row>
    <row r="852" spans="1:8" ht="15">
      <c r="A852" s="57"/>
      <c r="B852" s="57">
        <v>37</v>
      </c>
      <c r="C852" s="58" t="s">
        <v>304</v>
      </c>
      <c r="D852" s="59"/>
      <c r="E852" s="57"/>
      <c r="F852" s="59">
        <v>1</v>
      </c>
      <c r="G852" s="57"/>
      <c r="H852" s="57">
        <f t="shared" si="0"/>
        <v>1</v>
      </c>
    </row>
    <row r="853" spans="1:8" ht="15">
      <c r="A853" s="57"/>
      <c r="B853" s="57">
        <v>38</v>
      </c>
      <c r="C853" s="58" t="s">
        <v>337</v>
      </c>
      <c r="D853" s="59"/>
      <c r="E853" s="57"/>
      <c r="F853" s="59">
        <v>1</v>
      </c>
      <c r="G853" s="57"/>
      <c r="H853" s="57">
        <f t="shared" si="0"/>
        <v>1</v>
      </c>
    </row>
    <row r="854" spans="1:8" ht="15">
      <c r="A854" s="57"/>
      <c r="B854" s="57">
        <v>39</v>
      </c>
      <c r="C854" s="58" t="s">
        <v>243</v>
      </c>
      <c r="D854" s="59"/>
      <c r="E854" s="57"/>
      <c r="F854" s="59">
        <v>1</v>
      </c>
      <c r="G854" s="57"/>
      <c r="H854" s="57">
        <f t="shared" si="0"/>
        <v>1</v>
      </c>
    </row>
    <row r="855" spans="1:8" ht="15">
      <c r="A855" s="57"/>
      <c r="B855" s="57">
        <v>40</v>
      </c>
      <c r="C855" s="58" t="s">
        <v>302</v>
      </c>
      <c r="D855" s="59"/>
      <c r="E855" s="57"/>
      <c r="F855" s="59">
        <v>1</v>
      </c>
      <c r="G855" s="57"/>
      <c r="H855" s="57">
        <f t="shared" si="0"/>
        <v>1</v>
      </c>
    </row>
    <row r="856" spans="1:8" ht="15">
      <c r="A856" s="57"/>
      <c r="B856" s="57">
        <v>41</v>
      </c>
      <c r="C856" s="58" t="s">
        <v>39</v>
      </c>
      <c r="D856" s="59"/>
      <c r="E856" s="57"/>
      <c r="F856" s="59">
        <v>1</v>
      </c>
      <c r="G856" s="57"/>
      <c r="H856" s="57">
        <f t="shared" si="0"/>
        <v>1</v>
      </c>
    </row>
    <row r="857" spans="1:8" ht="15">
      <c r="A857" s="57"/>
      <c r="B857" s="57">
        <v>42</v>
      </c>
      <c r="C857" s="58" t="s">
        <v>646</v>
      </c>
      <c r="D857" s="59"/>
      <c r="E857" s="57"/>
      <c r="F857" s="59"/>
      <c r="G857" s="57">
        <v>1</v>
      </c>
      <c r="H857" s="57">
        <f t="shared" si="0"/>
        <v>1</v>
      </c>
    </row>
    <row r="858" spans="1:8" ht="15">
      <c r="A858" s="57"/>
      <c r="B858" s="57">
        <v>43</v>
      </c>
      <c r="C858" s="58" t="s">
        <v>287</v>
      </c>
      <c r="D858" s="59"/>
      <c r="E858" s="57"/>
      <c r="F858" s="59">
        <v>1</v>
      </c>
      <c r="G858" s="57"/>
      <c r="H858" s="57">
        <f t="shared" si="0"/>
        <v>1</v>
      </c>
    </row>
    <row r="859" spans="1:8" ht="15">
      <c r="A859" s="57"/>
      <c r="B859" s="57"/>
      <c r="C859" s="58" t="s">
        <v>145</v>
      </c>
      <c r="D859" s="59"/>
      <c r="E859" s="57"/>
      <c r="F859" s="59">
        <v>6</v>
      </c>
      <c r="G859" s="57">
        <v>35</v>
      </c>
      <c r="H859" s="57">
        <f t="shared" si="0"/>
        <v>41</v>
      </c>
    </row>
    <row r="860" spans="1:8" ht="15">
      <c r="A860" s="79"/>
      <c r="B860" s="79"/>
      <c r="C860" s="60"/>
      <c r="D860" s="60"/>
      <c r="E860" s="61" t="s">
        <v>909</v>
      </c>
      <c r="F860" s="61">
        <f>SUM(F816:F859)</f>
        <v>392</v>
      </c>
      <c r="G860" s="61">
        <f>SUM(G816:G859)</f>
        <v>290</v>
      </c>
      <c r="H860" s="61">
        <f>SUM(H816:H859)</f>
        <v>682</v>
      </c>
    </row>
    <row r="861" spans="1:8" ht="15">
      <c r="A861" s="53"/>
      <c r="B861" s="53"/>
      <c r="C861" s="42" t="s">
        <v>910</v>
      </c>
      <c r="D861" s="53"/>
      <c r="E861" s="53"/>
      <c r="F861" s="53"/>
      <c r="G861" s="53"/>
      <c r="H861" s="58"/>
    </row>
    <row r="862" spans="1:8" ht="15">
      <c r="A862" s="62"/>
      <c r="B862" s="63"/>
      <c r="C862" s="63" t="s">
        <v>2</v>
      </c>
      <c r="D862" s="64"/>
      <c r="E862" s="63" t="s">
        <v>911</v>
      </c>
      <c r="F862" s="64" t="s">
        <v>912</v>
      </c>
      <c r="G862" s="64" t="s">
        <v>907</v>
      </c>
      <c r="H862" s="64" t="s">
        <v>908</v>
      </c>
    </row>
    <row r="863" spans="1:8" ht="15">
      <c r="A863" s="65">
        <v>1</v>
      </c>
      <c r="B863" s="66" t="s">
        <v>32</v>
      </c>
      <c r="C863" s="67"/>
      <c r="D863" s="52"/>
      <c r="E863" s="67">
        <v>46</v>
      </c>
      <c r="F863" s="52">
        <v>12</v>
      </c>
      <c r="G863" s="52">
        <v>60</v>
      </c>
      <c r="H863" s="68">
        <f aca="true" t="shared" si="1" ref="H863:H915">SUM(E863:G863)</f>
        <v>118</v>
      </c>
    </row>
    <row r="864" spans="1:8" ht="15">
      <c r="A864" s="65">
        <v>2</v>
      </c>
      <c r="B864" s="66" t="s">
        <v>181</v>
      </c>
      <c r="C864" s="67"/>
      <c r="D864" s="52"/>
      <c r="E864" s="67">
        <v>4</v>
      </c>
      <c r="F864" s="52">
        <v>8</v>
      </c>
      <c r="G864" s="52">
        <v>83</v>
      </c>
      <c r="H864" s="68">
        <f t="shared" si="1"/>
        <v>95</v>
      </c>
    </row>
    <row r="865" spans="1:8" ht="15">
      <c r="A865" s="65">
        <v>3</v>
      </c>
      <c r="B865" s="66" t="s">
        <v>55</v>
      </c>
      <c r="C865" s="67"/>
      <c r="D865" s="52"/>
      <c r="E865" s="67">
        <v>29</v>
      </c>
      <c r="F865" s="52">
        <v>9</v>
      </c>
      <c r="G865" s="52">
        <v>41</v>
      </c>
      <c r="H865" s="68">
        <f t="shared" si="1"/>
        <v>79</v>
      </c>
    </row>
    <row r="866" spans="1:8" ht="15">
      <c r="A866" s="65">
        <v>4</v>
      </c>
      <c r="B866" s="66" t="s">
        <v>75</v>
      </c>
      <c r="C866" s="67"/>
      <c r="D866" s="52"/>
      <c r="E866" s="67">
        <v>32</v>
      </c>
      <c r="F866" s="52"/>
      <c r="G866" s="52">
        <v>4</v>
      </c>
      <c r="H866" s="68">
        <f t="shared" si="1"/>
        <v>36</v>
      </c>
    </row>
    <row r="867" spans="1:8" ht="15">
      <c r="A867" s="65">
        <v>5</v>
      </c>
      <c r="B867" s="66" t="s">
        <v>57</v>
      </c>
      <c r="C867" s="67"/>
      <c r="D867" s="52"/>
      <c r="E867" s="67">
        <v>18</v>
      </c>
      <c r="F867" s="52"/>
      <c r="G867" s="52">
        <v>13</v>
      </c>
      <c r="H867" s="68">
        <f t="shared" si="1"/>
        <v>31</v>
      </c>
    </row>
    <row r="868" spans="1:8" ht="15">
      <c r="A868" s="65">
        <v>6</v>
      </c>
      <c r="B868" s="66" t="s">
        <v>37</v>
      </c>
      <c r="C868" s="67"/>
      <c r="D868" s="52"/>
      <c r="E868" s="67">
        <v>18</v>
      </c>
      <c r="F868" s="52">
        <v>1</v>
      </c>
      <c r="G868" s="52">
        <v>9</v>
      </c>
      <c r="H868" s="68">
        <f t="shared" si="1"/>
        <v>28</v>
      </c>
    </row>
    <row r="869" spans="1:8" ht="15">
      <c r="A869" s="65">
        <v>7</v>
      </c>
      <c r="B869" s="66" t="s">
        <v>60</v>
      </c>
      <c r="C869" s="67"/>
      <c r="D869" s="52"/>
      <c r="E869" s="67">
        <v>9</v>
      </c>
      <c r="F869" s="52">
        <v>7</v>
      </c>
      <c r="G869" s="52">
        <v>11</v>
      </c>
      <c r="H869" s="68">
        <f t="shared" si="1"/>
        <v>27</v>
      </c>
    </row>
    <row r="870" spans="1:8" ht="15">
      <c r="A870" s="65">
        <v>8</v>
      </c>
      <c r="B870" s="66" t="s">
        <v>67</v>
      </c>
      <c r="C870" s="67"/>
      <c r="D870" s="52"/>
      <c r="E870" s="67">
        <v>20</v>
      </c>
      <c r="F870" s="52">
        <v>2</v>
      </c>
      <c r="G870" s="52">
        <v>3</v>
      </c>
      <c r="H870" s="68">
        <f t="shared" si="1"/>
        <v>25</v>
      </c>
    </row>
    <row r="871" spans="1:8" ht="15">
      <c r="A871" s="65">
        <v>9</v>
      </c>
      <c r="B871" s="66" t="s">
        <v>122</v>
      </c>
      <c r="C871" s="67"/>
      <c r="D871" s="52"/>
      <c r="E871" s="67">
        <v>22</v>
      </c>
      <c r="F871" s="52"/>
      <c r="G871" s="52">
        <v>2</v>
      </c>
      <c r="H871" s="68">
        <f t="shared" si="1"/>
        <v>24</v>
      </c>
    </row>
    <row r="872" spans="1:8" ht="15">
      <c r="A872" s="65">
        <v>10</v>
      </c>
      <c r="B872" s="66" t="s">
        <v>134</v>
      </c>
      <c r="C872" s="67"/>
      <c r="D872" s="52"/>
      <c r="E872" s="67">
        <v>13</v>
      </c>
      <c r="F872" s="52">
        <v>2</v>
      </c>
      <c r="G872" s="52">
        <v>8</v>
      </c>
      <c r="H872" s="68">
        <f t="shared" si="1"/>
        <v>23</v>
      </c>
    </row>
    <row r="873" spans="1:8" ht="15">
      <c r="A873" s="65">
        <v>11</v>
      </c>
      <c r="B873" s="66" t="s">
        <v>41</v>
      </c>
      <c r="C873" s="67"/>
      <c r="D873" s="52"/>
      <c r="E873" s="67">
        <v>18</v>
      </c>
      <c r="F873" s="52"/>
      <c r="G873" s="52">
        <v>3</v>
      </c>
      <c r="H873" s="68">
        <f t="shared" si="1"/>
        <v>21</v>
      </c>
    </row>
    <row r="874" spans="1:8" ht="15">
      <c r="A874" s="65">
        <v>12</v>
      </c>
      <c r="B874" s="66" t="s">
        <v>80</v>
      </c>
      <c r="C874" s="67"/>
      <c r="D874" s="52"/>
      <c r="E874" s="67">
        <v>11</v>
      </c>
      <c r="F874" s="52"/>
      <c r="G874" s="52">
        <v>6</v>
      </c>
      <c r="H874" s="68">
        <f t="shared" si="1"/>
        <v>17</v>
      </c>
    </row>
    <row r="875" spans="1:8" ht="15">
      <c r="A875" s="65">
        <v>13</v>
      </c>
      <c r="B875" s="66" t="s">
        <v>27</v>
      </c>
      <c r="C875" s="67"/>
      <c r="D875" s="52"/>
      <c r="E875" s="67">
        <v>14</v>
      </c>
      <c r="F875" s="52"/>
      <c r="G875" s="52">
        <v>2</v>
      </c>
      <c r="H875" s="52">
        <f t="shared" si="1"/>
        <v>16</v>
      </c>
    </row>
    <row r="876" spans="1:8" ht="15">
      <c r="A876" s="65">
        <v>14</v>
      </c>
      <c r="B876" s="66" t="s">
        <v>49</v>
      </c>
      <c r="C876" s="67"/>
      <c r="D876" s="52"/>
      <c r="E876" s="67">
        <v>13</v>
      </c>
      <c r="F876" s="52"/>
      <c r="G876" s="52"/>
      <c r="H876" s="68">
        <f t="shared" si="1"/>
        <v>13</v>
      </c>
    </row>
    <row r="877" spans="1:8" ht="15">
      <c r="A877" s="112">
        <v>15</v>
      </c>
      <c r="B877" s="113" t="s">
        <v>142</v>
      </c>
      <c r="C877" s="114"/>
      <c r="D877" s="115"/>
      <c r="E877" s="114">
        <v>9</v>
      </c>
      <c r="F877" s="115"/>
      <c r="G877" s="115">
        <v>1</v>
      </c>
      <c r="H877" s="116">
        <f t="shared" si="1"/>
        <v>10</v>
      </c>
    </row>
    <row r="878" spans="1:8" ht="15">
      <c r="A878" s="65">
        <v>16</v>
      </c>
      <c r="B878" s="66" t="s">
        <v>222</v>
      </c>
      <c r="C878" s="67"/>
      <c r="D878" s="52"/>
      <c r="E878" s="67">
        <v>6</v>
      </c>
      <c r="F878" s="52"/>
      <c r="G878" s="52">
        <v>4</v>
      </c>
      <c r="H878" s="68">
        <f t="shared" si="1"/>
        <v>10</v>
      </c>
    </row>
    <row r="879" spans="1:8" ht="15">
      <c r="A879" s="65">
        <v>17</v>
      </c>
      <c r="B879" s="66" t="s">
        <v>263</v>
      </c>
      <c r="C879" s="67"/>
      <c r="D879" s="52"/>
      <c r="E879" s="67">
        <v>5</v>
      </c>
      <c r="F879" s="52"/>
      <c r="G879" s="52">
        <v>5</v>
      </c>
      <c r="H879" s="68">
        <f t="shared" si="1"/>
        <v>10</v>
      </c>
    </row>
    <row r="880" spans="1:8" ht="15">
      <c r="A880" s="65">
        <v>18</v>
      </c>
      <c r="B880" s="66" t="s">
        <v>96</v>
      </c>
      <c r="C880" s="67"/>
      <c r="D880" s="52"/>
      <c r="E880" s="67">
        <v>7</v>
      </c>
      <c r="F880" s="52"/>
      <c r="G880" s="52">
        <v>1</v>
      </c>
      <c r="H880" s="68">
        <f t="shared" si="1"/>
        <v>8</v>
      </c>
    </row>
    <row r="881" spans="1:8" ht="15">
      <c r="A881" s="65">
        <v>19</v>
      </c>
      <c r="B881" s="66" t="s">
        <v>72</v>
      </c>
      <c r="C881" s="67"/>
      <c r="D881" s="52"/>
      <c r="E881" s="67">
        <v>6</v>
      </c>
      <c r="F881" s="52"/>
      <c r="G881" s="52"/>
      <c r="H881" s="68">
        <f t="shared" si="1"/>
        <v>6</v>
      </c>
    </row>
    <row r="882" spans="1:8" ht="15">
      <c r="A882" s="65">
        <v>20</v>
      </c>
      <c r="B882" s="66" t="s">
        <v>373</v>
      </c>
      <c r="C882" s="67"/>
      <c r="D882" s="52"/>
      <c r="E882" s="67">
        <v>5</v>
      </c>
      <c r="F882" s="52"/>
      <c r="G882" s="52">
        <v>1</v>
      </c>
      <c r="H882" s="68">
        <f t="shared" si="1"/>
        <v>6</v>
      </c>
    </row>
    <row r="883" spans="1:8" ht="15">
      <c r="A883" s="65">
        <v>21</v>
      </c>
      <c r="B883" s="66" t="s">
        <v>65</v>
      </c>
      <c r="C883" s="67"/>
      <c r="D883" s="52"/>
      <c r="E883" s="67">
        <v>5</v>
      </c>
      <c r="F883" s="52"/>
      <c r="G883" s="52"/>
      <c r="H883" s="68">
        <f t="shared" si="1"/>
        <v>5</v>
      </c>
    </row>
    <row r="884" spans="1:8" ht="15">
      <c r="A884" s="65">
        <v>22</v>
      </c>
      <c r="B884" s="66" t="s">
        <v>116</v>
      </c>
      <c r="C884" s="67"/>
      <c r="D884" s="52"/>
      <c r="E884" s="67">
        <v>5</v>
      </c>
      <c r="F884" s="52"/>
      <c r="G884" s="52"/>
      <c r="H884" s="68">
        <f t="shared" si="1"/>
        <v>5</v>
      </c>
    </row>
    <row r="885" spans="1:8" ht="15">
      <c r="A885" s="65">
        <v>23</v>
      </c>
      <c r="B885" s="66" t="s">
        <v>176</v>
      </c>
      <c r="C885" s="67"/>
      <c r="D885" s="52"/>
      <c r="E885" s="67">
        <v>5</v>
      </c>
      <c r="F885" s="52"/>
      <c r="G885" s="52"/>
      <c r="H885" s="68">
        <f t="shared" si="1"/>
        <v>5</v>
      </c>
    </row>
    <row r="886" spans="1:8" ht="15">
      <c r="A886" s="65">
        <v>24</v>
      </c>
      <c r="B886" s="66" t="s">
        <v>25</v>
      </c>
      <c r="C886" s="67"/>
      <c r="D886" s="52"/>
      <c r="E886" s="67">
        <v>5</v>
      </c>
      <c r="F886" s="52"/>
      <c r="G886" s="52"/>
      <c r="H886" s="68">
        <f t="shared" si="1"/>
        <v>5</v>
      </c>
    </row>
    <row r="887" spans="1:8" ht="15">
      <c r="A887" s="65">
        <v>25</v>
      </c>
      <c r="B887" s="66" t="s">
        <v>138</v>
      </c>
      <c r="C887" s="67"/>
      <c r="D887" s="52"/>
      <c r="E887" s="67">
        <v>4</v>
      </c>
      <c r="F887" s="52"/>
      <c r="G887" s="52"/>
      <c r="H887" s="68">
        <f t="shared" si="1"/>
        <v>4</v>
      </c>
    </row>
    <row r="888" spans="1:8" ht="15">
      <c r="A888" s="65">
        <v>26</v>
      </c>
      <c r="B888" s="66" t="s">
        <v>148</v>
      </c>
      <c r="C888" s="67"/>
      <c r="D888" s="52"/>
      <c r="E888" s="67">
        <v>4</v>
      </c>
      <c r="F888" s="52"/>
      <c r="G888" s="52"/>
      <c r="H888" s="68">
        <f t="shared" si="1"/>
        <v>4</v>
      </c>
    </row>
    <row r="889" spans="1:8" ht="15">
      <c r="A889" s="65">
        <v>27</v>
      </c>
      <c r="B889" s="66" t="s">
        <v>183</v>
      </c>
      <c r="C889" s="67"/>
      <c r="D889" s="52"/>
      <c r="E889" s="67">
        <v>4</v>
      </c>
      <c r="F889" s="52"/>
      <c r="G889" s="52"/>
      <c r="H889" s="68">
        <f t="shared" si="1"/>
        <v>4</v>
      </c>
    </row>
    <row r="890" spans="1:8" ht="15">
      <c r="A890" s="65">
        <v>28</v>
      </c>
      <c r="B890" s="66" t="s">
        <v>190</v>
      </c>
      <c r="C890" s="67"/>
      <c r="D890" s="52"/>
      <c r="E890" s="67">
        <v>3</v>
      </c>
      <c r="F890" s="52"/>
      <c r="G890" s="52">
        <v>1</v>
      </c>
      <c r="H890" s="68">
        <f t="shared" si="1"/>
        <v>4</v>
      </c>
    </row>
    <row r="891" spans="1:8" ht="15">
      <c r="A891" s="65">
        <v>29</v>
      </c>
      <c r="B891" s="66" t="s">
        <v>107</v>
      </c>
      <c r="C891" s="67"/>
      <c r="D891" s="52"/>
      <c r="E891" s="67">
        <v>3</v>
      </c>
      <c r="F891" s="52"/>
      <c r="G891" s="52"/>
      <c r="H891" s="68">
        <f t="shared" si="1"/>
        <v>3</v>
      </c>
    </row>
    <row r="892" spans="1:8" ht="15">
      <c r="A892" s="65">
        <v>30</v>
      </c>
      <c r="B892" s="66" t="s">
        <v>225</v>
      </c>
      <c r="C892" s="67"/>
      <c r="D892" s="52"/>
      <c r="E892" s="67">
        <v>3</v>
      </c>
      <c r="F892" s="52"/>
      <c r="G892" s="52"/>
      <c r="H892" s="68">
        <f t="shared" si="1"/>
        <v>3</v>
      </c>
    </row>
    <row r="893" spans="1:8" ht="15">
      <c r="A893" s="65">
        <v>31</v>
      </c>
      <c r="B893" s="66" t="s">
        <v>78</v>
      </c>
      <c r="C893" s="67"/>
      <c r="D893" s="52"/>
      <c r="E893" s="67">
        <v>2</v>
      </c>
      <c r="F893" s="52"/>
      <c r="G893" s="52">
        <v>1</v>
      </c>
      <c r="H893" s="68">
        <f t="shared" si="1"/>
        <v>3</v>
      </c>
    </row>
    <row r="894" spans="1:8" ht="15">
      <c r="A894" s="65">
        <v>32</v>
      </c>
      <c r="B894" s="66" t="s">
        <v>39</v>
      </c>
      <c r="C894" s="67"/>
      <c r="D894" s="52"/>
      <c r="E894" s="67">
        <v>1</v>
      </c>
      <c r="F894" s="52"/>
      <c r="G894" s="52">
        <v>2</v>
      </c>
      <c r="H894" s="68">
        <f t="shared" si="1"/>
        <v>3</v>
      </c>
    </row>
    <row r="895" spans="1:8" ht="15">
      <c r="A895" s="65">
        <v>33</v>
      </c>
      <c r="B895" s="66" t="s">
        <v>35</v>
      </c>
      <c r="C895" s="67"/>
      <c r="D895" s="52"/>
      <c r="E895" s="67">
        <v>2</v>
      </c>
      <c r="F895" s="52"/>
      <c r="G895" s="52"/>
      <c r="H895" s="68">
        <f t="shared" si="1"/>
        <v>2</v>
      </c>
    </row>
    <row r="896" spans="1:8" ht="15">
      <c r="A896" s="65">
        <v>34</v>
      </c>
      <c r="B896" s="66" t="s">
        <v>30</v>
      </c>
      <c r="C896" s="67"/>
      <c r="D896" s="52"/>
      <c r="E896" s="67">
        <v>2</v>
      </c>
      <c r="F896" s="52"/>
      <c r="G896" s="52"/>
      <c r="H896" s="68">
        <f t="shared" si="1"/>
        <v>2</v>
      </c>
    </row>
    <row r="897" spans="1:8" ht="15">
      <c r="A897" s="65">
        <v>35</v>
      </c>
      <c r="B897" s="66" t="s">
        <v>265</v>
      </c>
      <c r="C897" s="67"/>
      <c r="D897" s="52"/>
      <c r="E897" s="67">
        <v>2</v>
      </c>
      <c r="F897" s="52"/>
      <c r="G897" s="52"/>
      <c r="H897" s="68">
        <f t="shared" si="1"/>
        <v>2</v>
      </c>
    </row>
    <row r="898" spans="1:8" ht="15">
      <c r="A898" s="65">
        <v>36</v>
      </c>
      <c r="B898" s="66" t="s">
        <v>427</v>
      </c>
      <c r="C898" s="67"/>
      <c r="D898" s="52"/>
      <c r="E898" s="67">
        <v>1</v>
      </c>
      <c r="F898" s="52"/>
      <c r="G898" s="52">
        <v>1</v>
      </c>
      <c r="H898" s="68">
        <f t="shared" si="1"/>
        <v>2</v>
      </c>
    </row>
    <row r="899" spans="1:8" ht="15">
      <c r="A899" s="65">
        <v>37</v>
      </c>
      <c r="B899" s="69" t="s">
        <v>597</v>
      </c>
      <c r="C899" s="53"/>
      <c r="D899" s="52"/>
      <c r="E899" s="53"/>
      <c r="F899" s="52"/>
      <c r="G899" s="52">
        <v>2</v>
      </c>
      <c r="H899" s="68">
        <f t="shared" si="1"/>
        <v>2</v>
      </c>
    </row>
    <row r="900" spans="1:8" ht="15">
      <c r="A900" s="65">
        <v>38</v>
      </c>
      <c r="B900" s="66" t="s">
        <v>302</v>
      </c>
      <c r="C900" s="67"/>
      <c r="D900" s="52"/>
      <c r="E900" s="67">
        <v>1</v>
      </c>
      <c r="F900" s="52"/>
      <c r="G900" s="52"/>
      <c r="H900" s="68">
        <f t="shared" si="1"/>
        <v>1</v>
      </c>
    </row>
    <row r="901" spans="1:8" ht="15">
      <c r="A901" s="65">
        <v>39</v>
      </c>
      <c r="B901" s="66" t="s">
        <v>208</v>
      </c>
      <c r="C901" s="67"/>
      <c r="D901" s="52"/>
      <c r="E901" s="67">
        <v>1</v>
      </c>
      <c r="F901" s="52"/>
      <c r="G901" s="52"/>
      <c r="H901" s="68">
        <f t="shared" si="1"/>
        <v>1</v>
      </c>
    </row>
    <row r="902" spans="1:8" ht="15">
      <c r="A902" s="65">
        <v>40</v>
      </c>
      <c r="B902" s="66" t="s">
        <v>243</v>
      </c>
      <c r="C902" s="67"/>
      <c r="D902" s="52"/>
      <c r="E902" s="67">
        <v>1</v>
      </c>
      <c r="F902" s="52"/>
      <c r="G902" s="52"/>
      <c r="H902" s="68">
        <f t="shared" si="1"/>
        <v>1</v>
      </c>
    </row>
    <row r="903" spans="1:8" ht="15">
      <c r="A903" s="65">
        <v>41</v>
      </c>
      <c r="B903" s="66" t="s">
        <v>111</v>
      </c>
      <c r="C903" s="67"/>
      <c r="D903" s="52"/>
      <c r="E903" s="67">
        <v>1</v>
      </c>
      <c r="F903" s="52"/>
      <c r="G903" s="52"/>
      <c r="H903" s="68">
        <f t="shared" si="1"/>
        <v>1</v>
      </c>
    </row>
    <row r="904" spans="1:8" ht="15">
      <c r="A904" s="65">
        <v>42</v>
      </c>
      <c r="B904" s="66" t="s">
        <v>105</v>
      </c>
      <c r="C904" s="67"/>
      <c r="D904" s="52"/>
      <c r="E904" s="67">
        <v>1</v>
      </c>
      <c r="F904" s="52"/>
      <c r="G904" s="52"/>
      <c r="H904" s="68">
        <f t="shared" si="1"/>
        <v>1</v>
      </c>
    </row>
    <row r="905" spans="1:8" ht="15">
      <c r="A905" s="65">
        <v>43</v>
      </c>
      <c r="B905" s="66" t="s">
        <v>152</v>
      </c>
      <c r="C905" s="67"/>
      <c r="D905" s="52"/>
      <c r="E905" s="67">
        <v>1</v>
      </c>
      <c r="F905" s="52"/>
      <c r="G905" s="52"/>
      <c r="H905" s="68">
        <f t="shared" si="1"/>
        <v>1</v>
      </c>
    </row>
    <row r="906" spans="1:8" ht="15">
      <c r="A906" s="65">
        <v>44</v>
      </c>
      <c r="B906" s="66" t="s">
        <v>44</v>
      </c>
      <c r="C906" s="67"/>
      <c r="D906" s="52"/>
      <c r="E906" s="67">
        <v>1</v>
      </c>
      <c r="F906" s="52"/>
      <c r="G906" s="52"/>
      <c r="H906" s="68">
        <f t="shared" si="1"/>
        <v>1</v>
      </c>
    </row>
    <row r="907" spans="1:8" ht="15">
      <c r="A907" s="65">
        <v>45</v>
      </c>
      <c r="B907" s="66" t="s">
        <v>317</v>
      </c>
      <c r="C907" s="67"/>
      <c r="D907" s="52"/>
      <c r="E907" s="67">
        <v>1</v>
      </c>
      <c r="F907" s="52"/>
      <c r="G907" s="52"/>
      <c r="H907" s="68">
        <f t="shared" si="1"/>
        <v>1</v>
      </c>
    </row>
    <row r="908" spans="1:8" ht="15">
      <c r="A908" s="65">
        <v>46</v>
      </c>
      <c r="B908" s="66" t="s">
        <v>287</v>
      </c>
      <c r="C908" s="67"/>
      <c r="D908" s="52"/>
      <c r="E908" s="67">
        <v>1</v>
      </c>
      <c r="F908" s="52"/>
      <c r="G908" s="52"/>
      <c r="H908" s="68">
        <f t="shared" si="1"/>
        <v>1</v>
      </c>
    </row>
    <row r="909" spans="1:8" ht="15">
      <c r="A909" s="65">
        <v>47</v>
      </c>
      <c r="B909" s="66" t="s">
        <v>304</v>
      </c>
      <c r="C909" s="67"/>
      <c r="D909" s="52"/>
      <c r="E909" s="67">
        <v>1</v>
      </c>
      <c r="F909" s="52"/>
      <c r="G909" s="52"/>
      <c r="H909" s="68">
        <f t="shared" si="1"/>
        <v>1</v>
      </c>
    </row>
    <row r="910" spans="1:8" ht="15">
      <c r="A910" s="65">
        <v>48</v>
      </c>
      <c r="B910" s="66" t="s">
        <v>274</v>
      </c>
      <c r="C910" s="67"/>
      <c r="D910" s="52"/>
      <c r="E910" s="67">
        <v>1</v>
      </c>
      <c r="F910" s="52"/>
      <c r="G910" s="52"/>
      <c r="H910" s="68">
        <f t="shared" si="1"/>
        <v>1</v>
      </c>
    </row>
    <row r="911" spans="1:8" ht="15">
      <c r="A911" s="65">
        <v>49</v>
      </c>
      <c r="B911" s="66" t="s">
        <v>337</v>
      </c>
      <c r="C911" s="67"/>
      <c r="D911" s="52"/>
      <c r="E911" s="67">
        <v>1</v>
      </c>
      <c r="F911" s="52"/>
      <c r="G911" s="52"/>
      <c r="H911" s="68">
        <f t="shared" si="1"/>
        <v>1</v>
      </c>
    </row>
    <row r="912" spans="1:8" ht="15">
      <c r="A912" s="65">
        <v>50</v>
      </c>
      <c r="B912" s="66" t="s">
        <v>100</v>
      </c>
      <c r="C912" s="67"/>
      <c r="D912" s="52"/>
      <c r="E912" s="67">
        <v>1</v>
      </c>
      <c r="F912" s="52"/>
      <c r="G912" s="52"/>
      <c r="H912" s="68">
        <f t="shared" si="1"/>
        <v>1</v>
      </c>
    </row>
    <row r="913" spans="1:8" ht="15">
      <c r="A913" s="65">
        <v>51</v>
      </c>
      <c r="B913" s="66" t="s">
        <v>62</v>
      </c>
      <c r="C913" s="67"/>
      <c r="D913" s="52"/>
      <c r="E913" s="67">
        <v>1</v>
      </c>
      <c r="F913" s="52"/>
      <c r="G913" s="52"/>
      <c r="H913" s="68">
        <f t="shared" si="1"/>
        <v>1</v>
      </c>
    </row>
    <row r="914" spans="1:8" ht="15">
      <c r="A914" s="65">
        <v>52</v>
      </c>
      <c r="B914" s="69" t="s">
        <v>913</v>
      </c>
      <c r="C914" s="53"/>
      <c r="D914" s="52"/>
      <c r="E914" s="53"/>
      <c r="F914" s="52"/>
      <c r="G914" s="52">
        <v>1</v>
      </c>
      <c r="H914" s="68">
        <f t="shared" si="1"/>
        <v>1</v>
      </c>
    </row>
    <row r="915" spans="1:8" ht="15">
      <c r="A915" s="65">
        <v>53</v>
      </c>
      <c r="B915" s="69" t="s">
        <v>914</v>
      </c>
      <c r="C915" s="70"/>
      <c r="D915" s="52"/>
      <c r="E915" s="70"/>
      <c r="F915" s="52"/>
      <c r="G915" s="52">
        <v>1</v>
      </c>
      <c r="H915" s="68">
        <f t="shared" si="1"/>
        <v>1</v>
      </c>
    </row>
    <row r="916" spans="2:8" ht="15">
      <c r="B916" s="69" t="s">
        <v>145</v>
      </c>
      <c r="C916" s="68"/>
      <c r="D916" s="52"/>
      <c r="E916" s="68">
        <v>10</v>
      </c>
      <c r="F916" s="52">
        <v>14</v>
      </c>
      <c r="G916" s="52">
        <v>103</v>
      </c>
      <c r="H916" s="68">
        <v>127</v>
      </c>
    </row>
    <row r="917" spans="2:8" ht="15">
      <c r="B917" s="71"/>
      <c r="C917" s="43" t="s">
        <v>915</v>
      </c>
      <c r="D917" s="43"/>
      <c r="E917" s="43">
        <v>380</v>
      </c>
      <c r="F917" s="43">
        <f>SUM(F863:F916)</f>
        <v>55</v>
      </c>
      <c r="G917" s="43">
        <f>SUM(G863:G916)</f>
        <v>369</v>
      </c>
      <c r="H917" s="72">
        <f>SUM(H863:H916)</f>
        <v>804</v>
      </c>
    </row>
    <row r="919" spans="1:8" ht="15">
      <c r="A919" s="53"/>
      <c r="B919" s="53"/>
      <c r="C919" s="73" t="s">
        <v>916</v>
      </c>
      <c r="D919" s="53"/>
      <c r="E919" s="53"/>
      <c r="F919" s="53"/>
      <c r="G919" s="53"/>
      <c r="H919" s="53"/>
    </row>
    <row r="920" spans="1:8" ht="15">
      <c r="A920" s="53"/>
      <c r="B920" s="53"/>
      <c r="C920" s="53" t="s">
        <v>917</v>
      </c>
      <c r="D920" s="53"/>
      <c r="E920" s="53"/>
      <c r="F920" s="53"/>
      <c r="G920" s="53"/>
      <c r="H920" s="53"/>
    </row>
    <row r="921" spans="1:8" ht="15">
      <c r="A921" s="53"/>
      <c r="B921" s="53"/>
      <c r="C921" s="53" t="s">
        <v>918</v>
      </c>
      <c r="D921" s="53"/>
      <c r="E921" s="53"/>
      <c r="F921" s="53"/>
      <c r="G921" s="53"/>
      <c r="H921" s="53"/>
    </row>
    <row r="922" spans="1:8" ht="15">
      <c r="A922" s="53"/>
      <c r="B922" s="53"/>
      <c r="C922" s="73" t="s">
        <v>919</v>
      </c>
      <c r="D922" s="53"/>
      <c r="E922" s="53"/>
      <c r="F922" s="53"/>
      <c r="G922" s="53"/>
      <c r="H922" s="53"/>
    </row>
    <row r="923" spans="1:8" ht="15">
      <c r="A923" s="53"/>
      <c r="B923" s="53"/>
      <c r="C923" s="53" t="s">
        <v>920</v>
      </c>
      <c r="D923" s="53"/>
      <c r="E923" s="53"/>
      <c r="F923" s="53"/>
      <c r="G923" s="53"/>
      <c r="H923" s="53"/>
    </row>
    <row r="924" spans="1:8" ht="15">
      <c r="A924" s="53"/>
      <c r="B924" s="53"/>
      <c r="C924" s="53"/>
      <c r="D924" s="53"/>
      <c r="E924" s="53"/>
      <c r="F924" s="53"/>
      <c r="G924" s="53"/>
      <c r="H924" s="53"/>
    </row>
    <row r="925" spans="1:8" ht="15">
      <c r="A925" s="53"/>
      <c r="B925" s="53"/>
      <c r="C925" s="53"/>
      <c r="D925" s="53"/>
      <c r="E925" s="52" t="s">
        <v>921</v>
      </c>
      <c r="F925" s="53"/>
      <c r="G925" s="53"/>
      <c r="H925" s="53"/>
    </row>
    <row r="926" spans="1:8" ht="15">
      <c r="A926" s="53"/>
      <c r="B926" s="53"/>
      <c r="C926" s="53"/>
      <c r="D926" s="53"/>
      <c r="E926" s="53"/>
      <c r="F926" s="53"/>
      <c r="G926" s="53"/>
      <c r="H926" s="53"/>
    </row>
    <row r="927" spans="1:8" ht="15">
      <c r="A927" s="53"/>
      <c r="B927" s="53"/>
      <c r="C927" s="53"/>
      <c r="D927" s="53"/>
      <c r="E927" s="53"/>
      <c r="F927" s="53"/>
      <c r="G927" s="53"/>
      <c r="H927" s="53"/>
    </row>
    <row r="928" spans="1:8" ht="15">
      <c r="A928" s="53"/>
      <c r="B928" s="53"/>
      <c r="C928" s="53"/>
      <c r="D928" s="53"/>
      <c r="E928" s="53"/>
      <c r="F928" s="53"/>
      <c r="G928" s="53"/>
      <c r="H928" s="53"/>
    </row>
    <row r="929" spans="1:8" ht="15">
      <c r="A929" s="53"/>
      <c r="B929" s="53"/>
      <c r="C929" s="53"/>
      <c r="D929" s="53"/>
      <c r="E929" s="53"/>
      <c r="F929" s="53"/>
      <c r="G929" s="53"/>
      <c r="H929" s="53"/>
    </row>
    <row r="930" spans="1:8" ht="15">
      <c r="A930" s="53"/>
      <c r="B930" s="53"/>
      <c r="C930" s="53"/>
      <c r="D930" s="53"/>
      <c r="E930" s="53"/>
      <c r="F930" s="53"/>
      <c r="G930" s="53"/>
      <c r="H930" s="53"/>
    </row>
    <row r="931" spans="1:8" ht="15">
      <c r="A931" s="53"/>
      <c r="B931" s="53"/>
      <c r="C931" s="53"/>
      <c r="D931" s="53"/>
      <c r="E931" s="53"/>
      <c r="F931" s="53"/>
      <c r="G931" s="53"/>
      <c r="H931" s="53"/>
    </row>
    <row r="932" spans="1:8" ht="15">
      <c r="A932" s="53"/>
      <c r="B932" s="53"/>
      <c r="C932" s="53"/>
      <c r="D932" s="53"/>
      <c r="E932" s="53"/>
      <c r="F932" s="53"/>
      <c r="G932" s="53"/>
      <c r="H932" s="53"/>
    </row>
    <row r="933" spans="1:8" ht="15">
      <c r="A933" s="53"/>
      <c r="B933" s="53"/>
      <c r="C933" s="53"/>
      <c r="D933" s="53"/>
      <c r="E933" s="53"/>
      <c r="F933" s="53"/>
      <c r="G933" s="53"/>
      <c r="H933" s="53"/>
    </row>
    <row r="934" spans="1:8" ht="15">
      <c r="A934" s="53"/>
      <c r="B934" s="53"/>
      <c r="C934" s="53"/>
      <c r="D934" s="53"/>
      <c r="E934" s="53"/>
      <c r="F934" s="53"/>
      <c r="G934" s="53"/>
      <c r="H934" s="53"/>
    </row>
  </sheetData>
  <sheetProtection formatColumns="0" autoFilter="0"/>
  <autoFilter ref="A3:H917"/>
  <mergeCells count="5">
    <mergeCell ref="A1:H1"/>
    <mergeCell ref="A2:H2"/>
    <mergeCell ref="C386:E386"/>
    <mergeCell ref="C815:E815"/>
    <mergeCell ref="A860:B860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H22"/>
  <sheetViews>
    <sheetView showGridLines="0" showZeros="0" zoomScalePageLayoutView="0" workbookViewId="0" topLeftCell="A1">
      <selection activeCell="E1" sqref="E1"/>
    </sheetView>
  </sheetViews>
  <sheetFormatPr defaultColWidth="9.140625" defaultRowHeight="15"/>
  <cols>
    <col min="1" max="1" width="3.421875" style="6" customWidth="1"/>
    <col min="2" max="2" width="13.28125" style="6" customWidth="1"/>
    <col min="3" max="3" width="40.140625" style="6" customWidth="1"/>
    <col min="4" max="4" width="41.00390625" style="6" customWidth="1"/>
    <col min="5" max="16384" width="9.140625" style="6" customWidth="1"/>
  </cols>
  <sheetData>
    <row r="1" spans="3:5" ht="27.75" customHeight="1" thickBot="1">
      <c r="C1" s="81" t="s">
        <v>8</v>
      </c>
      <c r="D1" s="82"/>
      <c r="E1" s="7"/>
    </row>
    <row r="2" ht="99.75" customHeight="1"/>
    <row r="3" ht="8.25" customHeight="1"/>
    <row r="4" spans="3:4" ht="49.5" customHeight="1">
      <c r="C4" s="8" t="str">
        <f>Competitiva!A1</f>
        <v>Vivicittà</v>
      </c>
      <c r="D4" s="9">
        <f>Competitiva!J1</f>
        <v>42463</v>
      </c>
    </row>
    <row r="5" spans="2:4" ht="27.75" customHeight="1">
      <c r="B5" s="10"/>
      <c r="C5" s="83" t="str">
        <f>Competitiva!E1</f>
        <v>Siena</v>
      </c>
      <c r="D5" s="84"/>
    </row>
    <row r="6" spans="3:4" ht="27.75" customHeight="1">
      <c r="C6" s="85" t="str">
        <f>"Km."&amp;" "&amp;Competitiva!G1</f>
        <v>Km. 12</v>
      </c>
      <c r="D6" s="86"/>
    </row>
    <row r="7" spans="3:8" ht="5.25" customHeight="1">
      <c r="C7" s="87"/>
      <c r="D7" s="88"/>
      <c r="F7" s="80" t="str">
        <f>IF(E1&gt;0,IF(D8="","Controlla di aver inserito l'esatto numero di pettorale"," ")," ")</f>
        <v> </v>
      </c>
      <c r="G7" s="80"/>
      <c r="H7" s="80"/>
    </row>
    <row r="8" spans="3:8" ht="16.5" customHeight="1">
      <c r="C8" s="11" t="s">
        <v>6</v>
      </c>
      <c r="D8" s="12">
        <f>IF(ISNA(VLOOKUP($E$1,Competitiva!$B$3:$N$883,2,FALSE))=TRUE,"",(VLOOKUP($E$1,Competitiva!$B$3:$N$883,2,FALSE)))</f>
      </c>
      <c r="F8" s="80"/>
      <c r="G8" s="80"/>
      <c r="H8" s="80"/>
    </row>
    <row r="9" spans="3:8" ht="16.5" customHeight="1">
      <c r="C9" s="11" t="s">
        <v>9</v>
      </c>
      <c r="D9" s="12">
        <f>IF(ISNA(VLOOKUP(E1,Competitiva!$B$3:$P$883,3,FALSE))=TRUE,"",IF((VLOOKUP(E1,Competitiva!$B$3:$P$883,3,FALSE))="M","Maschile","Femminile"))</f>
      </c>
      <c r="F9" s="80"/>
      <c r="G9" s="80"/>
      <c r="H9" s="80"/>
    </row>
    <row r="10" spans="3:8" ht="21" customHeight="1">
      <c r="C10" s="11" t="s">
        <v>2</v>
      </c>
      <c r="D10" s="12">
        <f>IF(ISNA(VLOOKUP($E$1,Competitiva!$B$3:$N$883,4,FALSE))=TRUE,"",(VLOOKUP($E$1,Competitiva!$B$3:$N$883,4,FALSE)))</f>
      </c>
      <c r="F10" s="80"/>
      <c r="G10" s="80"/>
      <c r="H10" s="80"/>
    </row>
    <row r="11" spans="3:4" ht="16.5" customHeight="1">
      <c r="C11" s="11" t="str">
        <f>IF(D11=0,"","Tempo")</f>
        <v>Tempo</v>
      </c>
      <c r="D11" s="37">
        <f>IF(ISNA(VLOOKUP($E$1,Competitiva!$B$3:$N$883,6,FALSE))=TRUE,"",(VLOOKUP($E$1,Competitiva!$B$3:$N$883,6,FALSE)))</f>
      </c>
    </row>
    <row r="12" spans="3:4" ht="16.5" customHeight="1">
      <c r="C12" s="11" t="str">
        <f>IF(D11=0,"","Velocità Km/h")</f>
        <v>Velocità Km/h</v>
      </c>
      <c r="D12" s="16">
        <f>IF(D11=0,"",IF(ISNA(VLOOKUP($E$1,Competitiva!$B$3:$N$883,7,FALSE))=TRUE,"",TEXT((VLOOKUP($E$1,Competitiva!$B$3:$N$883,7,FALSE)),"0,000")&amp;" Km/h"))</f>
      </c>
    </row>
    <row r="13" spans="3:4" ht="17.25" customHeight="1">
      <c r="C13" s="11" t="str">
        <f>IF(D12=0,"","Velocità m/Km")</f>
        <v>Velocità m/Km</v>
      </c>
      <c r="D13" s="38">
        <f>IF(ISNA(VLOOKUP($E$1,Competitiva!$B$3:$N$883,8,FALSE))=TRUE,"",(VLOOKUP($E$1,Competitiva!$B$3:$N$883,8,FALSE)))</f>
      </c>
    </row>
    <row r="14" spans="3:4" ht="11.25" customHeight="1" hidden="1">
      <c r="C14" s="11" t="s">
        <v>10</v>
      </c>
      <c r="D14" s="12">
        <f>IF(ISNA(VLOOKUP($E$1,Competitiva!$A$3:$N$883,1,FALSE))=TRUE,"",(VLOOKUP($E$1,Competitiva!$A$3:$N$883,1,FALSE))&amp;IF($D$9="maschile"," °"," ª"))</f>
      </c>
    </row>
    <row r="15" spans="3:4" ht="16.5" customHeight="1">
      <c r="C15" s="11" t="s">
        <v>10</v>
      </c>
      <c r="D15" s="13">
        <f>IF(ISNA(VLOOKUP(E1,Competitiva!$B$3:$P$883,12,FALSE))=TRUE,"",(VLOOKUP(E1,Competitiva!$B$3:$P$883,12,FALSE))&amp;IF($D$9="maschile"," °"," ª"))</f>
      </c>
    </row>
    <row r="16" spans="3:4" ht="16.5" customHeight="1">
      <c r="C16" s="11">
        <f>IF(D16="","","Categoria")</f>
      </c>
      <c r="D16" s="12">
        <f>IF(OR(D17="0 °",D17="0 ª"),"",IF(ISNA(VLOOKUP($E$1,Competitiva!$B$3:$N$883,9,FALSE))=TRUE,"",(VLOOKUP($E$1,Competitiva!$B$3:$N$883,9,FALSE))))</f>
      </c>
    </row>
    <row r="17" spans="3:4" ht="16.5" customHeight="1">
      <c r="C17" s="11" t="str">
        <f>IF(OR(D17="0 °",D17="0 ª"),"","Posizione Categoria")</f>
        <v>Posizione Categoria</v>
      </c>
      <c r="D17" s="12">
        <f>IF(ISNA(VLOOKUP($E$1,Competitiva!$B$3:$N$883,10,FALSE))=TRUE,"",(VLOOKUP($E$1,Competitiva!$B$3:$N$883,10,FALSE))&amp;IF($D$9="maschile"," °"," ª"))</f>
      </c>
    </row>
    <row r="18" spans="3:4" ht="16.5" customHeight="1" hidden="1">
      <c r="C18" s="11" t="str">
        <f>IF(D18="","","Cat. Campionato UISP")</f>
        <v>Cat. Campionato UISP</v>
      </c>
      <c r="D18" s="14" t="s">
        <v>17</v>
      </c>
    </row>
    <row r="19" spans="3:4" ht="16.5" customHeight="1" hidden="1">
      <c r="C19" s="11" t="str">
        <f>IF(OR(D19="  ª",D19="  °"),"","Pos. Camp. Naz. UISP")</f>
        <v>Pos. Camp. Naz. UISP</v>
      </c>
      <c r="D19" s="13" t="s">
        <v>16</v>
      </c>
    </row>
    <row r="20" spans="3:4" ht="16.5" customHeight="1" hidden="1">
      <c r="C20" s="11" t="str">
        <f>IF(OR(D20="  ª",D20="  °"),"","Pos. Camp. Reg. UISP")</f>
        <v>Pos. Camp. Reg. UISP</v>
      </c>
      <c r="D20" s="13" t="s">
        <v>18</v>
      </c>
    </row>
    <row r="21" spans="3:4" ht="16.5" customHeight="1" hidden="1">
      <c r="C21" s="11" t="str">
        <f>IF(OR(D21="  ª",D21="  °"),"","Pos. Camp. Prov. UISP")</f>
        <v>Pos. Camp. Prov. UISP</v>
      </c>
      <c r="D21" s="13" t="s">
        <v>19</v>
      </c>
    </row>
    <row r="22" spans="3:4" ht="15.75" customHeight="1" hidden="1">
      <c r="C22" s="11">
        <f>IF(D22="","","Punti")</f>
      </c>
      <c r="D22" s="12">
        <f>IF(ISNA(VLOOKUP($E$1,Competitiva!$B$3:$N$883,11,FALSE))=TRUE,"",(VLOOKUP($E$1,Competitiva!$B$3:$N$883,11,FALSE)))</f>
      </c>
    </row>
  </sheetData>
  <sheetProtection password="CF3B" sheet="1" selectLockedCells="1"/>
  <mergeCells count="5">
    <mergeCell ref="F7:H10"/>
    <mergeCell ref="C1:D1"/>
    <mergeCell ref="C5:D5"/>
    <mergeCell ref="C6:D6"/>
    <mergeCell ref="C7:D7"/>
  </mergeCells>
  <conditionalFormatting sqref="D19:D21">
    <cfRule type="cellIs" priority="3" dxfId="19" operator="equal" stopIfTrue="1">
      <formula>"  °"</formula>
    </cfRule>
    <cfRule type="cellIs" priority="4" dxfId="19" operator="equal" stopIfTrue="1">
      <formula>"  ª"</formula>
    </cfRule>
  </conditionalFormatting>
  <conditionalFormatting sqref="F7:H10">
    <cfRule type="cellIs" priority="5" dxfId="20" operator="equal" stopIfTrue="1">
      <formula>" "</formula>
    </cfRule>
  </conditionalFormatting>
  <printOptions horizontalCentered="1"/>
  <pageMargins left="0.2755905511811024" right="0.2362204724409449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2016-04-05T17:53:28Z</cp:lastPrinted>
  <dcterms:created xsi:type="dcterms:W3CDTF">2012-07-08T07:07:27Z</dcterms:created>
  <dcterms:modified xsi:type="dcterms:W3CDTF">2016-04-05T20:24:04Z</dcterms:modified>
  <cp:category/>
  <cp:version/>
  <cp:contentType/>
  <cp:contentStatus/>
</cp:coreProperties>
</file>